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75" windowWidth="13935" windowHeight="1062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list'!$B$20</definedName>
    <definedName name="Dil">Rekapitulace!#REF!</definedName>
    <definedName name="Dodavka">Rekapitulace!#REF!</definedName>
    <definedName name="Dodavka0">Položky!#REF!</definedName>
    <definedName name="HSV">Rekapitulace!#REF!</definedName>
    <definedName name="HSV0">Položky!#REF!</definedName>
    <definedName name="HZS">Rekapitulace!#REF!</definedName>
    <definedName name="HZS0">Položky!#REF!</definedName>
    <definedName name="JKSO">'Krycí list'!$G$2</definedName>
    <definedName name="MJ">'Krycí list'!$G$5</definedName>
    <definedName name="Mont">Rekapitulace!#REF!</definedName>
    <definedName name="Montaz0">Položky!#REF!</definedName>
    <definedName name="NazevDilu">Rekapitulace!#REF!</definedName>
    <definedName name="nazevobjektu">'Krycí list'!$C$5</definedName>
    <definedName name="nazevstavby">'Krycí list'!$C$7</definedName>
    <definedName name="_xlnm.Print_Titles" localSheetId="2">Položky!$1:$7</definedName>
    <definedName name="_xlnm.Print_Titles" localSheetId="1">Rekapitulace!$1:$4</definedName>
    <definedName name="Objednatel">'Krycí list'!$C$10</definedName>
    <definedName name="_xlnm.Print_Area" localSheetId="0">'Krycí list'!$A$1:$G$38</definedName>
    <definedName name="_xlnm.Print_Area" localSheetId="2">Položky!$A$1:$G$48</definedName>
    <definedName name="_xlnm.Print_Area" localSheetId="1">Rekapitulace!$A$1:$I$25</definedName>
    <definedName name="PocetMJ">'Krycí list'!$G$6</definedName>
    <definedName name="Poznamka">'Krycí list'!$B$30</definedName>
    <definedName name="Projektant">'Krycí list'!$C$8</definedName>
    <definedName name="PSV">Rekapitulace!#REF!</definedName>
    <definedName name="PSV0">Položky!#REF!</definedName>
    <definedName name="SazbaDPH1">'Krycí list'!$C$23</definedName>
    <definedName name="SazbaDPH2">'Krycí list'!$C$25</definedName>
    <definedName name="SloupecCC">Položky!$G$7</definedName>
    <definedName name="SloupecCisloPol">Položky!$B$7</definedName>
    <definedName name="SloupecJC">Položky!$F$7</definedName>
    <definedName name="SloupecMJ">Položky!$D$7</definedName>
    <definedName name="SloupecMnozstvi">Položky!$E$7</definedName>
    <definedName name="SloupecNazPol">Položky!$C$7</definedName>
    <definedName name="SloupecPC">Položky!$A$7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Rekapitulace!#REF!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list'!$F$25</definedName>
    <definedName name="Zaklad5">'Krycí list'!$F$23</definedName>
    <definedName name="Zhotovitel">'Krycí list'!$C$11:$E$11</definedName>
  </definedNames>
  <calcPr calcId="125725"/>
</workbook>
</file>

<file path=xl/calcChain.xml><?xml version="1.0" encoding="utf-8"?>
<calcChain xmlns="http://schemas.openxmlformats.org/spreadsheetml/2006/main">
  <c r="F27" i="1"/>
  <c r="E11" i="2"/>
  <c r="E15"/>
  <c r="G44" i="3"/>
  <c r="G43"/>
  <c r="G40"/>
  <c r="G41" s="1"/>
  <c r="E14" i="2" s="1"/>
  <c r="G31" i="3"/>
  <c r="G30"/>
  <c r="G29"/>
  <c r="G28"/>
  <c r="G27"/>
  <c r="G26"/>
  <c r="G25"/>
  <c r="G24"/>
  <c r="G23"/>
  <c r="G22"/>
  <c r="G21"/>
  <c r="G20"/>
  <c r="G19"/>
  <c r="C48"/>
  <c r="G42"/>
  <c r="G39"/>
  <c r="G32" l="1"/>
  <c r="G37"/>
  <c r="G38" s="1"/>
  <c r="E13" i="2" s="1"/>
  <c r="G36" i="3"/>
  <c r="G34"/>
  <c r="G35" s="1"/>
  <c r="E12" i="2" s="1"/>
  <c r="G15" i="3"/>
  <c r="G16" s="1"/>
  <c r="E9" i="2" s="1"/>
  <c r="G12" i="3" l="1"/>
  <c r="G13" s="1"/>
  <c r="G11"/>
  <c r="G9"/>
  <c r="G10" s="1"/>
  <c r="G8"/>
  <c r="E4"/>
  <c r="C4"/>
  <c r="F3"/>
  <c r="C3"/>
  <c r="H22" i="2"/>
  <c r="B9"/>
  <c r="A9"/>
  <c r="B8"/>
  <c r="A8"/>
  <c r="G48" i="3" l="1"/>
  <c r="E8" i="2"/>
  <c r="E7"/>
  <c r="B7"/>
  <c r="A7"/>
  <c r="C2"/>
  <c r="C1"/>
  <c r="E16" l="1"/>
  <c r="C15" i="1" s="1"/>
  <c r="C16" s="1"/>
  <c r="F23" s="1"/>
  <c r="C26"/>
  <c r="F26" s="1"/>
  <c r="C24"/>
  <c r="C9"/>
  <c r="D2"/>
  <c r="F24" l="1"/>
</calcChain>
</file>

<file path=xl/sharedStrings.xml><?xml version="1.0" encoding="utf-8"?>
<sst xmlns="http://schemas.openxmlformats.org/spreadsheetml/2006/main" count="165" uniqueCount="103">
  <si>
    <t>POLOŽKOVÝ ROZPOČET</t>
  </si>
  <si>
    <t>Rozpočet</t>
  </si>
  <si>
    <t>Objekt</t>
  </si>
  <si>
    <t>Název objektu</t>
  </si>
  <si>
    <t xml:space="preserve"> </t>
  </si>
  <si>
    <t>Projektant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</si>
  <si>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</si>
  <si>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</si>
  <si>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</si>
  <si>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</si>
  <si>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</si>
  <si>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</si>
  <si>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</si>
  <si>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</si>
  <si>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</si>
  <si>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ZRN celkem</t>
  </si>
  <si>
    <t>Vypracoval</t>
  </si>
  <si>
    <t>Za zhotovitele</t>
  </si>
  <si>
    <t>Za objednatele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</si>
  <si>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</si>
  <si>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</si>
  <si>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</si>
  <si>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</si>
  <si>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</si>
  <si>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</si>
  <si>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</si>
  <si>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</si>
  <si>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Rozpočet :</t>
  </si>
  <si>
    <t>Objekt :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</si>
  <si>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</si>
  <si>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</si>
  <si>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</si>
  <si>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</si>
  <si>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</si>
  <si>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</si>
  <si>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</si>
  <si>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</si>
  <si>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Rozpočet:</t>
  </si>
  <si>
    <t>Číslo položky</t>
  </si>
  <si>
    <t>Název položky</t>
  </si>
  <si>
    <t>MJ</t>
  </si>
  <si>
    <t>množství</t>
  </si>
  <si>
    <t>cena / MJ</t>
  </si>
  <si>
    <t>celkem (Kč)</t>
  </si>
  <si>
    <t>Celkem za</t>
  </si>
  <si>
    <t>Jméno : Ing. Jiří Trezner</t>
  </si>
  <si>
    <t>Muzeum regionu Valašsko p.o., Horní nám.2, Vsetín</t>
  </si>
  <si>
    <t>Výzva k podání nabídek</t>
  </si>
  <si>
    <t>ks</t>
  </si>
  <si>
    <t>(*)</t>
  </si>
  <si>
    <t>Mezisoučet</t>
  </si>
  <si>
    <t>REKAPITULACE  DODÁVKY</t>
  </si>
  <si>
    <t>Součástí dodávky jednotlivých položek je rovněž instalace, montáž a ověření provozu.</t>
  </si>
  <si>
    <t>Projekt</t>
  </si>
  <si>
    <t>Název projektu</t>
  </si>
  <si>
    <t xml:space="preserve">Číslo položky: specifikace jednotivých položek je uvedená v Zadávací dokumentaci </t>
  </si>
  <si>
    <t>zámek Vsetín</t>
  </si>
  <si>
    <t>Stěhování zámku Vsetín I. II. a III. etapa (*)</t>
  </si>
  <si>
    <t>Trezner</t>
  </si>
  <si>
    <t>„Muzeum regionu Valašsko, p.o. – stěhování zámku Vsetín“</t>
  </si>
  <si>
    <t xml:space="preserve">Jméno: </t>
  </si>
  <si>
    <t xml:space="preserve">Datum: </t>
  </si>
  <si>
    <t>etapa I.</t>
  </si>
  <si>
    <t>Vystěhování I.a II. NP</t>
  </si>
  <si>
    <t>etapa II.</t>
  </si>
  <si>
    <t>Nastěhování II. NP</t>
  </si>
  <si>
    <t>etapa III.</t>
  </si>
  <si>
    <t>Nastěhování I. a II. NP</t>
  </si>
  <si>
    <t>Akce:</t>
  </si>
  <si>
    <t>z toho:</t>
  </si>
  <si>
    <t>stěhování specifických předmětů - depozitáře</t>
  </si>
  <si>
    <t>I.-II.etapa</t>
  </si>
  <si>
    <t>stěhování specifických předmětů - expozice a chodby</t>
  </si>
  <si>
    <t>obalový materiál</t>
  </si>
  <si>
    <t>likvidace odpadů</t>
  </si>
  <si>
    <t>I.,II.,III. Etapa</t>
  </si>
  <si>
    <t>stěhování specifických předmětů-depozitáře</t>
  </si>
  <si>
    <t>stěhování specifických předmětů-expozice a chodby</t>
  </si>
  <si>
    <t>stěhování</t>
  </si>
  <si>
    <t>obaly</t>
  </si>
  <si>
    <t>stěhování specifických předmětů-mimo depozitáře, expozice a chodby</t>
  </si>
  <si>
    <t>koberce</t>
  </si>
  <si>
    <t>trezor II. NP</t>
  </si>
  <si>
    <t>Jurkovičova registratura</t>
  </si>
  <si>
    <t>dřevěný lustr schodiště</t>
  </si>
  <si>
    <t>dělo</t>
  </si>
  <si>
    <t>registratury evidence sbírek</t>
  </si>
  <si>
    <t>registratury fotoarchivu</t>
  </si>
  <si>
    <t>koncertní piano</t>
  </si>
  <si>
    <t>multifunkční kopírka</t>
  </si>
  <si>
    <t>mapové skříně</t>
  </si>
  <si>
    <t>vakuový rám</t>
  </si>
  <si>
    <t>leštička</t>
  </si>
  <si>
    <t>foto zvětšovák</t>
  </si>
  <si>
    <t>m2</t>
  </si>
  <si>
    <t>I.-III.etapa</t>
  </si>
  <si>
    <t xml:space="preserve">stěhování specifických předmětů-mimo depozitáře, expozice a chodby </t>
  </si>
  <si>
    <t>Stěhování vč. montáže</t>
  </si>
  <si>
    <t>odpady</t>
  </si>
  <si>
    <t>Položka</t>
  </si>
  <si>
    <t>kg</t>
  </si>
  <si>
    <t xml:space="preserve">Položkový rozpočet byl zpracován na základě kalkulace pro předmětné práce. Tato cenová relace je kalkulována jako kompletní zajištění stěhování včetně instalace a montáže a ověření provozu. Celkovou částku uvedenou na Krycím listu Položkového rozpočtu promítne uchazeč do Krycího listu Veřejné zakázky. </t>
  </si>
  <si>
    <t>stěhování vč. montáže celkem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</si>
</sst>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\ &quot;Kč&quot;"/>
    <numFmt numFmtId="166" formatCode="dd/mm/yy"/>
  </numFmts>
  <fonts count="38"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9"/>
      <name val="Arial CE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b/>
      <sz val="8"/>
      <name val="Arial CE"/>
      <charset val="238"/>
    </font>
    <font>
      <sz val="10"/>
      <color indexed="8"/>
      <name val="Arial CE"/>
      <charset val="238"/>
    </font>
    <font>
      <sz val="11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6" fillId="11" borderId="0" applyNumberFormat="0" applyBorder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5" fillId="4" borderId="6" applyNumberFormat="0" applyFon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3" borderId="8" applyNumberFormat="0" applyAlignment="0" applyProtection="0"/>
    <xf numFmtId="0" fontId="18" fillId="13" borderId="9" applyNumberFormat="0" applyAlignment="0" applyProtection="0"/>
    <xf numFmtId="0" fontId="19" fillId="0" borderId="0" applyNumberFormat="0" applyFill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</cellStyleXfs>
  <cellXfs count="273">
    <xf numFmtId="0" fontId="0" fillId="0" borderId="0" xfId="0"/>
    <xf numFmtId="0" fontId="20" fillId="0" borderId="10" xfId="0" applyFont="1" applyBorder="1" applyAlignment="1">
      <alignment horizontal="centerContinuous" vertical="top"/>
    </xf>
    <xf numFmtId="0" fontId="0" fillId="0" borderId="10" xfId="0" applyBorder="1" applyAlignment="1">
      <alignment horizontal="centerContinuous"/>
    </xf>
    <xf numFmtId="0" fontId="1" fillId="18" borderId="11" xfId="0" applyFont="1" applyFill="1" applyBorder="1" applyAlignment="1">
      <alignment horizontal="left"/>
    </xf>
    <xf numFmtId="0" fontId="21" fillId="18" borderId="12" xfId="0" applyFont="1" applyFill="1" applyBorder="1" applyAlignment="1">
      <alignment horizontal="centerContinuous"/>
    </xf>
    <xf numFmtId="0" fontId="22" fillId="18" borderId="13" xfId="0" applyFont="1" applyFill="1" applyBorder="1" applyAlignment="1">
      <alignment horizontal="left"/>
    </xf>
    <xf numFmtId="0" fontId="21" fillId="0" borderId="14" xfId="0" applyFont="1" applyBorder="1"/>
    <xf numFmtId="49" fontId="21" fillId="0" borderId="15" xfId="0" applyNumberFormat="1" applyFont="1" applyBorder="1" applyAlignment="1">
      <alignment horizontal="left"/>
    </xf>
    <xf numFmtId="0" fontId="5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1" fillId="0" borderId="19" xfId="0" applyFont="1" applyBorder="1"/>
    <xf numFmtId="0" fontId="21" fillId="0" borderId="20" xfId="0" applyFont="1" applyBorder="1" applyAlignment="1">
      <alignment horizontal="left"/>
    </xf>
    <xf numFmtId="0" fontId="1" fillId="0" borderId="16" xfId="0" applyFont="1" applyBorder="1"/>
    <xf numFmtId="49" fontId="21" fillId="0" borderId="20" xfId="0" applyNumberFormat="1" applyFont="1" applyBorder="1" applyAlignment="1">
      <alignment horizontal="left"/>
    </xf>
    <xf numFmtId="49" fontId="1" fillId="18" borderId="16" xfId="0" applyNumberFormat="1" applyFont="1" applyFill="1" applyBorder="1"/>
    <xf numFmtId="49" fontId="5" fillId="18" borderId="17" xfId="0" applyNumberFormat="1" applyFont="1" applyFill="1" applyBorder="1"/>
    <xf numFmtId="0" fontId="21" fillId="0" borderId="19" xfId="0" applyFont="1" applyFill="1" applyBorder="1"/>
    <xf numFmtId="3" fontId="21" fillId="0" borderId="20" xfId="0" applyNumberFormat="1" applyFont="1" applyBorder="1" applyAlignment="1">
      <alignment horizontal="left"/>
    </xf>
    <xf numFmtId="0" fontId="0" fillId="0" borderId="0" xfId="0" applyFill="1"/>
    <xf numFmtId="49" fontId="1" fillId="18" borderId="21" xfId="0" applyNumberFormat="1" applyFont="1" applyFill="1" applyBorder="1"/>
    <xf numFmtId="49" fontId="5" fillId="18" borderId="22" xfId="0" applyNumberFormat="1" applyFont="1" applyFill="1" applyBorder="1"/>
    <xf numFmtId="49" fontId="21" fillId="0" borderId="19" xfId="0" applyNumberFormat="1" applyFont="1" applyBorder="1" applyAlignment="1">
      <alignment horizontal="left"/>
    </xf>
    <xf numFmtId="0" fontId="21" fillId="0" borderId="23" xfId="0" applyFont="1" applyBorder="1"/>
    <xf numFmtId="0" fontId="21" fillId="0" borderId="19" xfId="0" applyNumberFormat="1" applyFont="1" applyBorder="1"/>
    <xf numFmtId="0" fontId="21" fillId="0" borderId="24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21" fillId="0" borderId="24" xfId="0" applyFont="1" applyBorder="1" applyAlignment="1">
      <alignment horizontal="left"/>
    </xf>
    <xf numFmtId="0" fontId="0" fillId="0" borderId="0" xfId="0" applyBorder="1"/>
    <xf numFmtId="0" fontId="21" fillId="0" borderId="19" xfId="0" applyFont="1" applyFill="1" applyBorder="1" applyAlignment="1"/>
    <xf numFmtId="0" fontId="21" fillId="0" borderId="24" xfId="0" applyFont="1" applyFill="1" applyBorder="1" applyAlignment="1"/>
    <xf numFmtId="0" fontId="5" fillId="0" borderId="0" xfId="0" applyFont="1" applyFill="1" applyBorder="1" applyAlignment="1"/>
    <xf numFmtId="0" fontId="21" fillId="0" borderId="19" xfId="0" applyFont="1" applyBorder="1" applyAlignment="1"/>
    <xf numFmtId="3" fontId="0" fillId="0" borderId="0" xfId="0" applyNumberFormat="1"/>
    <xf numFmtId="0" fontId="21" fillId="0" borderId="16" xfId="0" applyFont="1" applyBorder="1"/>
    <xf numFmtId="0" fontId="21" fillId="0" borderId="14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0" fillId="0" borderId="26" xfId="0" applyFont="1" applyBorder="1" applyAlignment="1">
      <alignment horizontal="centerContinuous" vertical="center"/>
    </xf>
    <xf numFmtId="0" fontId="23" fillId="0" borderId="27" xfId="0" applyFont="1" applyBorder="1" applyAlignment="1">
      <alignment horizontal="centerContinuous" vertical="center"/>
    </xf>
    <xf numFmtId="0" fontId="0" fillId="0" borderId="27" xfId="0" applyBorder="1" applyAlignment="1">
      <alignment horizontal="centerContinuous" vertical="center"/>
    </xf>
    <xf numFmtId="0" fontId="0" fillId="0" borderId="28" xfId="0" applyBorder="1" applyAlignment="1">
      <alignment horizontal="centerContinuous" vertical="center"/>
    </xf>
    <xf numFmtId="0" fontId="24" fillId="18" borderId="29" xfId="0" applyFont="1" applyFill="1" applyBorder="1" applyAlignment="1">
      <alignment horizontal="left"/>
    </xf>
    <xf numFmtId="0" fontId="0" fillId="18" borderId="30" xfId="0" applyFill="1" applyBorder="1" applyAlignment="1">
      <alignment horizontal="left"/>
    </xf>
    <xf numFmtId="0" fontId="0" fillId="18" borderId="31" xfId="0" applyFill="1" applyBorder="1" applyAlignment="1">
      <alignment horizontal="centerContinuous"/>
    </xf>
    <xf numFmtId="0" fontId="24" fillId="18" borderId="30" xfId="0" applyFont="1" applyFill="1" applyBorder="1" applyAlignment="1">
      <alignment horizontal="centerContinuous"/>
    </xf>
    <xf numFmtId="0" fontId="0" fillId="18" borderId="30" xfId="0" applyFill="1" applyBorder="1" applyAlignment="1">
      <alignment horizontal="centerContinuous"/>
    </xf>
    <xf numFmtId="0" fontId="0" fillId="0" borderId="32" xfId="0" applyBorder="1"/>
    <xf numFmtId="0" fontId="0" fillId="0" borderId="33" xfId="0" applyBorder="1"/>
    <xf numFmtId="3" fontId="0" fillId="0" borderId="15" xfId="0" applyNumberFormat="1" applyBorder="1"/>
    <xf numFmtId="3" fontId="0" fillId="0" borderId="18" xfId="0" applyNumberFormat="1" applyBorder="1"/>
    <xf numFmtId="0" fontId="0" fillId="0" borderId="17" xfId="0" applyBorder="1"/>
    <xf numFmtId="0" fontId="0" fillId="0" borderId="34" xfId="0" applyBorder="1"/>
    <xf numFmtId="0" fontId="25" fillId="0" borderId="16" xfId="0" applyFont="1" applyBorder="1"/>
    <xf numFmtId="0" fontId="0" fillId="0" borderId="21" xfId="0" applyBorder="1"/>
    <xf numFmtId="0" fontId="1" fillId="18" borderId="11" xfId="0" applyFont="1" applyFill="1" applyBorder="1"/>
    <xf numFmtId="0" fontId="1" fillId="18" borderId="13" xfId="0" applyFont="1" applyFill="1" applyBorder="1"/>
    <xf numFmtId="0" fontId="1" fillId="18" borderId="12" xfId="0" applyFont="1" applyFill="1" applyBorder="1"/>
    <xf numFmtId="0" fontId="1" fillId="18" borderId="35" xfId="0" applyFont="1" applyFill="1" applyBorder="1"/>
    <xf numFmtId="0" fontId="1" fillId="18" borderId="36" xfId="0" applyFont="1" applyFill="1" applyBorder="1"/>
    <xf numFmtId="0" fontId="0" fillId="0" borderId="22" xfId="0" applyBorder="1"/>
    <xf numFmtId="0" fontId="0" fillId="0" borderId="37" xfId="0" applyBorder="1"/>
    <xf numFmtId="0" fontId="0" fillId="0" borderId="38" xfId="0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0" fontId="0" fillId="0" borderId="0" xfId="0" applyFill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164" fontId="0" fillId="0" borderId="43" xfId="0" applyNumberFormat="1" applyBorder="1" applyAlignment="1">
      <alignment horizontal="right"/>
    </xf>
    <xf numFmtId="0" fontId="0" fillId="0" borderId="43" xfId="0" applyBorder="1"/>
    <xf numFmtId="0" fontId="0" fillId="0" borderId="18" xfId="0" applyBorder="1"/>
    <xf numFmtId="164" fontId="0" fillId="0" borderId="17" xfId="0" applyNumberFormat="1" applyBorder="1" applyAlignment="1">
      <alignment horizontal="right"/>
    </xf>
    <xf numFmtId="0" fontId="23" fillId="18" borderId="44" xfId="0" applyFont="1" applyFill="1" applyBorder="1"/>
    <xf numFmtId="0" fontId="23" fillId="18" borderId="45" xfId="0" applyFont="1" applyFill="1" applyBorder="1"/>
    <xf numFmtId="0" fontId="23" fillId="18" borderId="46" xfId="0" applyFont="1" applyFill="1" applyBorder="1"/>
    <xf numFmtId="0" fontId="23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1" fillId="0" borderId="47" xfId="28" applyFont="1" applyBorder="1"/>
    <xf numFmtId="0" fontId="13" fillId="0" borderId="47" xfId="28" applyBorder="1"/>
    <xf numFmtId="0" fontId="13" fillId="0" borderId="47" xfId="28" applyBorder="1" applyAlignment="1">
      <alignment horizontal="right"/>
    </xf>
    <xf numFmtId="0" fontId="13" fillId="0" borderId="48" xfId="28" applyFont="1" applyBorder="1"/>
    <xf numFmtId="0" fontId="0" fillId="0" borderId="49" xfId="0" applyNumberFormat="1" applyBorder="1"/>
    <xf numFmtId="4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49" fontId="24" fillId="18" borderId="29" xfId="0" applyNumberFormat="1" applyFont="1" applyFill="1" applyBorder="1" applyAlignment="1">
      <alignment horizontal="center"/>
    </xf>
    <xf numFmtId="0" fontId="24" fillId="18" borderId="29" xfId="0" applyFont="1" applyFill="1" applyBorder="1"/>
    <xf numFmtId="0" fontId="24" fillId="18" borderId="30" xfId="0" applyFont="1" applyFill="1" applyBorder="1"/>
    <xf numFmtId="3" fontId="24" fillId="18" borderId="31" xfId="0" applyNumberFormat="1" applyFont="1" applyFill="1" applyBorder="1"/>
    <xf numFmtId="0" fontId="24" fillId="0" borderId="0" xfId="0" applyFont="1"/>
    <xf numFmtId="3" fontId="20" fillId="0" borderId="0" xfId="0" applyNumberFormat="1" applyFont="1" applyAlignment="1">
      <alignment horizontal="centerContinuous"/>
    </xf>
    <xf numFmtId="0" fontId="0" fillId="18" borderId="36" xfId="0" applyFill="1" applyBorder="1"/>
    <xf numFmtId="0" fontId="1" fillId="18" borderId="50" xfId="0" applyFont="1" applyFill="1" applyBorder="1" applyAlignment="1">
      <alignment horizontal="right"/>
    </xf>
    <xf numFmtId="0" fontId="1" fillId="18" borderId="13" xfId="0" applyFont="1" applyFill="1" applyBorder="1" applyAlignment="1">
      <alignment horizontal="right"/>
    </xf>
    <xf numFmtId="0" fontId="1" fillId="18" borderId="12" xfId="0" applyFont="1" applyFill="1" applyBorder="1" applyAlignment="1">
      <alignment horizontal="center"/>
    </xf>
    <xf numFmtId="4" fontId="22" fillId="18" borderId="13" xfId="0" applyNumberFormat="1" applyFont="1" applyFill="1" applyBorder="1" applyAlignment="1">
      <alignment horizontal="right"/>
    </xf>
    <xf numFmtId="4" fontId="22" fillId="18" borderId="36" xfId="0" applyNumberFormat="1" applyFont="1" applyFill="1" applyBorder="1" applyAlignment="1">
      <alignment horizontal="right"/>
    </xf>
    <xf numFmtId="0" fontId="0" fillId="18" borderId="44" xfId="0" applyFill="1" applyBorder="1"/>
    <xf numFmtId="0" fontId="24" fillId="18" borderId="45" xfId="0" applyFont="1" applyFill="1" applyBorder="1"/>
    <xf numFmtId="0" fontId="0" fillId="18" borderId="45" xfId="0" applyFill="1" applyBorder="1"/>
    <xf numFmtId="4" fontId="0" fillId="18" borderId="51" xfId="0" applyNumberFormat="1" applyFill="1" applyBorder="1"/>
    <xf numFmtId="4" fontId="0" fillId="18" borderId="44" xfId="0" applyNumberFormat="1" applyFill="1" applyBorder="1"/>
    <xf numFmtId="4" fontId="0" fillId="18" borderId="45" xfId="0" applyNumberFormat="1" applyFill="1" applyBorder="1"/>
    <xf numFmtId="3" fontId="26" fillId="0" borderId="0" xfId="0" applyNumberFormat="1" applyFont="1"/>
    <xf numFmtId="4" fontId="26" fillId="0" borderId="0" xfId="0" applyNumberFormat="1" applyFont="1"/>
    <xf numFmtId="4" fontId="0" fillId="0" borderId="0" xfId="0" applyNumberFormat="1"/>
    <xf numFmtId="0" fontId="13" fillId="0" borderId="0" xfId="28" applyAlignment="1">
      <alignment wrapText="1"/>
    </xf>
    <xf numFmtId="0" fontId="5" fillId="0" borderId="19" xfId="28" applyFont="1" applyBorder="1" applyAlignment="1">
      <alignment horizontal="center" wrapText="1"/>
    </xf>
    <xf numFmtId="0" fontId="5" fillId="0" borderId="19" xfId="28" applyFont="1" applyBorder="1" applyAlignment="1">
      <alignment wrapText="1"/>
    </xf>
    <xf numFmtId="0" fontId="5" fillId="0" borderId="19" xfId="28" applyNumberFormat="1" applyFont="1" applyBorder="1" applyAlignment="1">
      <alignment horizontal="right" wrapText="1"/>
    </xf>
    <xf numFmtId="0" fontId="5" fillId="0" borderId="19" xfId="0" applyFont="1" applyBorder="1" applyAlignment="1">
      <alignment wrapText="1"/>
    </xf>
    <xf numFmtId="4" fontId="5" fillId="0" borderId="19" xfId="28" applyNumberFormat="1" applyFont="1" applyBorder="1" applyAlignment="1">
      <alignment horizontal="right" wrapText="1"/>
    </xf>
    <xf numFmtId="0" fontId="36" fillId="0" borderId="19" xfId="0" applyFont="1" applyBorder="1" applyAlignment="1">
      <alignment wrapText="1"/>
    </xf>
    <xf numFmtId="0" fontId="28" fillId="0" borderId="0" xfId="28" applyFont="1" applyAlignment="1">
      <alignment horizontal="centerContinuous" wrapText="1"/>
    </xf>
    <xf numFmtId="0" fontId="29" fillId="0" borderId="0" xfId="28" applyFont="1" applyAlignment="1">
      <alignment horizontal="centerContinuous" wrapText="1"/>
    </xf>
    <xf numFmtId="0" fontId="29" fillId="0" borderId="0" xfId="28" applyFont="1" applyAlignment="1">
      <alignment horizontal="right" wrapText="1"/>
    </xf>
    <xf numFmtId="0" fontId="1" fillId="0" borderId="47" xfId="28" applyFont="1" applyBorder="1" applyAlignment="1">
      <alignment wrapText="1"/>
    </xf>
    <xf numFmtId="0" fontId="13" fillId="0" borderId="47" xfId="28" applyBorder="1" applyAlignment="1">
      <alignment wrapText="1"/>
    </xf>
    <xf numFmtId="0" fontId="26" fillId="0" borderId="48" xfId="28" applyFont="1" applyBorder="1" applyAlignment="1">
      <alignment horizontal="right" wrapText="1"/>
    </xf>
    <xf numFmtId="0" fontId="13" fillId="0" borderId="47" xfId="28" applyBorder="1" applyAlignment="1">
      <alignment horizontal="left" wrapText="1"/>
    </xf>
    <xf numFmtId="0" fontId="1" fillId="0" borderId="52" xfId="28" applyFont="1" applyBorder="1" applyAlignment="1">
      <alignment wrapText="1"/>
    </xf>
    <xf numFmtId="0" fontId="13" fillId="0" borderId="52" xfId="28" applyBorder="1" applyAlignment="1">
      <alignment wrapText="1"/>
    </xf>
    <xf numFmtId="0" fontId="13" fillId="0" borderId="0" xfId="28" applyFont="1" applyAlignment="1">
      <alignment wrapText="1"/>
    </xf>
    <xf numFmtId="0" fontId="13" fillId="0" borderId="0" xfId="28" applyAlignment="1">
      <alignment horizontal="right" wrapText="1"/>
    </xf>
    <xf numFmtId="0" fontId="21" fillId="18" borderId="17" xfId="28" applyFont="1" applyFill="1" applyBorder="1" applyAlignment="1">
      <alignment horizontal="center" wrapText="1"/>
    </xf>
    <xf numFmtId="0" fontId="21" fillId="18" borderId="17" xfId="28" applyNumberFormat="1" applyFont="1" applyFill="1" applyBorder="1" applyAlignment="1">
      <alignment horizontal="center" wrapText="1"/>
    </xf>
    <xf numFmtId="0" fontId="13" fillId="0" borderId="0" xfId="28" applyNumberFormat="1" applyAlignment="1">
      <alignment wrapText="1"/>
    </xf>
    <xf numFmtId="0" fontId="30" fillId="0" borderId="0" xfId="28" applyFont="1" applyAlignment="1">
      <alignment wrapText="1"/>
    </xf>
    <xf numFmtId="0" fontId="5" fillId="0" borderId="0" xfId="28" applyNumberFormat="1" applyFont="1" applyAlignment="1">
      <alignment wrapText="1"/>
    </xf>
    <xf numFmtId="0" fontId="5" fillId="0" borderId="0" xfId="28" applyFont="1" applyAlignment="1">
      <alignment wrapText="1"/>
    </xf>
    <xf numFmtId="0" fontId="31" fillId="0" borderId="0" xfId="28" applyFont="1" applyAlignment="1">
      <alignment wrapText="1"/>
    </xf>
    <xf numFmtId="49" fontId="32" fillId="18" borderId="19" xfId="28" applyNumberFormat="1" applyFont="1" applyFill="1" applyBorder="1" applyAlignment="1">
      <alignment horizontal="left" wrapText="1"/>
    </xf>
    <xf numFmtId="0" fontId="32" fillId="18" borderId="53" xfId="28" applyFont="1" applyFill="1" applyBorder="1" applyAlignment="1">
      <alignment wrapText="1"/>
    </xf>
    <xf numFmtId="0" fontId="13" fillId="18" borderId="18" xfId="28" applyFill="1" applyBorder="1" applyAlignment="1">
      <alignment horizontal="center" wrapText="1"/>
    </xf>
    <xf numFmtId="4" fontId="13" fillId="18" borderId="18" xfId="28" applyNumberFormat="1" applyFill="1" applyBorder="1" applyAlignment="1">
      <alignment horizontal="right" wrapText="1"/>
    </xf>
    <xf numFmtId="4" fontId="13" fillId="18" borderId="17" xfId="28" applyNumberFormat="1" applyFill="1" applyBorder="1" applyAlignment="1">
      <alignment horizontal="right" wrapText="1"/>
    </xf>
    <xf numFmtId="3" fontId="13" fillId="0" borderId="0" xfId="28" applyNumberFormat="1" applyAlignment="1">
      <alignment wrapText="1"/>
    </xf>
    <xf numFmtId="0" fontId="13" fillId="0" borderId="0" xfId="28" applyBorder="1" applyAlignment="1">
      <alignment wrapText="1"/>
    </xf>
    <xf numFmtId="0" fontId="33" fillId="0" borderId="0" xfId="28" applyFont="1" applyAlignment="1">
      <alignment wrapText="1"/>
    </xf>
    <xf numFmtId="0" fontId="34" fillId="0" borderId="0" xfId="28" applyFont="1" applyBorder="1" applyAlignment="1">
      <alignment wrapText="1"/>
    </xf>
    <xf numFmtId="3" fontId="34" fillId="0" borderId="0" xfId="28" applyNumberFormat="1" applyFont="1" applyBorder="1" applyAlignment="1">
      <alignment horizontal="right" wrapText="1"/>
    </xf>
    <xf numFmtId="0" fontId="33" fillId="0" borderId="0" xfId="28" applyFont="1" applyBorder="1" applyAlignment="1">
      <alignment wrapText="1"/>
    </xf>
    <xf numFmtId="0" fontId="13" fillId="0" borderId="0" xfId="28" applyBorder="1" applyAlignment="1">
      <alignment horizontal="right" wrapText="1"/>
    </xf>
    <xf numFmtId="0" fontId="25" fillId="0" borderId="34" xfId="0" applyFont="1" applyFill="1" applyBorder="1"/>
    <xf numFmtId="0" fontId="25" fillId="0" borderId="33" xfId="0" applyFont="1" applyFill="1" applyBorder="1"/>
    <xf numFmtId="0" fontId="25" fillId="0" borderId="25" xfId="0" applyFont="1" applyFill="1" applyBorder="1"/>
    <xf numFmtId="3" fontId="25" fillId="0" borderId="54" xfId="0" applyNumberFormat="1" applyFont="1" applyFill="1" applyBorder="1" applyAlignment="1">
      <alignment horizontal="right"/>
    </xf>
    <xf numFmtId="164" fontId="25" fillId="0" borderId="19" xfId="0" applyNumberFormat="1" applyFont="1" applyFill="1" applyBorder="1" applyAlignment="1">
      <alignment horizontal="right"/>
    </xf>
    <xf numFmtId="3" fontId="25" fillId="0" borderId="39" xfId="0" applyNumberFormat="1" applyFont="1" applyFill="1" applyBorder="1" applyAlignment="1">
      <alignment horizontal="right"/>
    </xf>
    <xf numFmtId="4" fontId="25" fillId="0" borderId="33" xfId="0" applyNumberFormat="1" applyFont="1" applyFill="1" applyBorder="1" applyAlignment="1">
      <alignment horizontal="right"/>
    </xf>
    <xf numFmtId="3" fontId="25" fillId="0" borderId="25" xfId="0" applyNumberFormat="1" applyFont="1" applyFill="1" applyBorder="1" applyAlignment="1">
      <alignment horizontal="right"/>
    </xf>
    <xf numFmtId="0" fontId="0" fillId="18" borderId="19" xfId="0" applyFill="1" applyBorder="1" applyAlignment="1">
      <alignment wrapText="1"/>
    </xf>
    <xf numFmtId="0" fontId="5" fillId="18" borderId="19" xfId="0" applyFont="1" applyFill="1" applyBorder="1" applyAlignment="1">
      <alignment wrapText="1"/>
    </xf>
    <xf numFmtId="0" fontId="5" fillId="18" borderId="19" xfId="28" applyFont="1" applyFill="1" applyBorder="1" applyAlignment="1">
      <alignment horizontal="center" wrapText="1"/>
    </xf>
    <xf numFmtId="0" fontId="5" fillId="18" borderId="19" xfId="28" applyNumberFormat="1" applyFont="1" applyFill="1" applyBorder="1" applyAlignment="1">
      <alignment horizontal="right" wrapText="1"/>
    </xf>
    <xf numFmtId="4" fontId="5" fillId="18" borderId="19" xfId="28" applyNumberFormat="1" applyFont="1" applyFill="1" applyBorder="1" applyAlignment="1">
      <alignment horizontal="right" wrapText="1"/>
    </xf>
    <xf numFmtId="0" fontId="1" fillId="0" borderId="47" xfId="0" applyNumberFormat="1" applyFont="1" applyBorder="1" applyAlignment="1">
      <alignment horizontal="left"/>
    </xf>
    <xf numFmtId="0" fontId="0" fillId="0" borderId="33" xfId="0" applyBorder="1" applyAlignment="1">
      <alignment wrapText="1"/>
    </xf>
    <xf numFmtId="0" fontId="1" fillId="0" borderId="19" xfId="28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18" borderId="19" xfId="28" applyFont="1" applyFill="1" applyBorder="1" applyAlignment="1">
      <alignment horizontal="left" vertical="top" wrapText="1"/>
    </xf>
    <xf numFmtId="0" fontId="1" fillId="18" borderId="19" xfId="28" applyFont="1" applyFill="1" applyBorder="1" applyAlignment="1">
      <alignment horizontal="left" wrapText="1"/>
    </xf>
    <xf numFmtId="0" fontId="1" fillId="0" borderId="0" xfId="28" applyFont="1" applyAlignment="1">
      <alignment horizontal="left" wrapText="1"/>
    </xf>
    <xf numFmtId="0" fontId="0" fillId="0" borderId="0" xfId="0" applyFill="1" applyBorder="1" applyAlignment="1"/>
    <xf numFmtId="0" fontId="0" fillId="0" borderId="19" xfId="0" applyBorder="1" applyAlignment="1">
      <alignment wrapText="1"/>
    </xf>
    <xf numFmtId="0" fontId="0" fillId="0" borderId="19" xfId="28" applyFont="1" applyBorder="1" applyAlignment="1">
      <alignment horizontal="center" wrapText="1"/>
    </xf>
    <xf numFmtId="0" fontId="26" fillId="0" borderId="0" xfId="28" applyFont="1" applyAlignment="1"/>
    <xf numFmtId="0" fontId="25" fillId="0" borderId="0" xfId="28" applyFont="1" applyAlignment="1">
      <alignment wrapText="1"/>
    </xf>
    <xf numFmtId="0" fontId="25" fillId="0" borderId="0" xfId="28" applyFont="1" applyAlignment="1">
      <alignment horizontal="right" wrapText="1"/>
    </xf>
    <xf numFmtId="0" fontId="24" fillId="18" borderId="30" xfId="0" applyFont="1" applyFill="1" applyBorder="1" applyAlignment="1">
      <alignment horizontal="center"/>
    </xf>
    <xf numFmtId="0" fontId="24" fillId="18" borderId="31" xfId="0" applyFont="1" applyFill="1" applyBorder="1" applyAlignment="1">
      <alignment horizontal="center"/>
    </xf>
    <xf numFmtId="49" fontId="1" fillId="19" borderId="19" xfId="28" applyNumberFormat="1" applyFont="1" applyFill="1" applyBorder="1" applyAlignment="1">
      <alignment horizontal="left" wrapText="1"/>
    </xf>
    <xf numFmtId="0" fontId="13" fillId="19" borderId="19" xfId="28" applyFill="1" applyBorder="1" applyAlignment="1">
      <alignment wrapText="1"/>
    </xf>
    <xf numFmtId="0" fontId="1" fillId="19" borderId="19" xfId="28" applyFont="1" applyFill="1" applyBorder="1" applyAlignment="1">
      <alignment wrapText="1"/>
    </xf>
    <xf numFmtId="0" fontId="1" fillId="20" borderId="19" xfId="28" applyFont="1" applyFill="1" applyBorder="1" applyAlignment="1">
      <alignment horizontal="left" vertical="top" wrapText="1"/>
    </xf>
    <xf numFmtId="0" fontId="0" fillId="20" borderId="19" xfId="0" applyFill="1" applyBorder="1" applyAlignment="1">
      <alignment wrapText="1"/>
    </xf>
    <xf numFmtId="0" fontId="5" fillId="20" borderId="53" xfId="0" applyFont="1" applyFill="1" applyBorder="1" applyAlignment="1">
      <alignment wrapText="1"/>
    </xf>
    <xf numFmtId="0" fontId="5" fillId="20" borderId="18" xfId="28" applyFont="1" applyFill="1" applyBorder="1" applyAlignment="1">
      <alignment horizontal="center" wrapText="1"/>
    </xf>
    <xf numFmtId="0" fontId="5" fillId="20" borderId="18" xfId="28" applyNumberFormat="1" applyFont="1" applyFill="1" applyBorder="1" applyAlignment="1">
      <alignment horizontal="right" wrapText="1"/>
    </xf>
    <xf numFmtId="4" fontId="5" fillId="20" borderId="17" xfId="28" applyNumberFormat="1" applyFont="1" applyFill="1" applyBorder="1" applyAlignment="1">
      <alignment horizontal="right" wrapText="1"/>
    </xf>
    <xf numFmtId="49" fontId="1" fillId="20" borderId="19" xfId="28" applyNumberFormat="1" applyFont="1" applyFill="1" applyBorder="1" applyAlignment="1">
      <alignment horizontal="left" wrapText="1"/>
    </xf>
    <xf numFmtId="49" fontId="21" fillId="0" borderId="50" xfId="0" applyNumberFormat="1" applyFont="1" applyBorder="1"/>
    <xf numFmtId="0" fontId="5" fillId="20" borderId="19" xfId="28" applyFont="1" applyFill="1" applyBorder="1" applyAlignment="1">
      <alignment wrapText="1"/>
    </xf>
    <xf numFmtId="3" fontId="29" fillId="0" borderId="0" xfId="28" applyNumberFormat="1" applyFont="1" applyAlignment="1">
      <alignment horizontal="centerContinuous" wrapText="1"/>
    </xf>
    <xf numFmtId="3" fontId="13" fillId="0" borderId="49" xfId="28" applyNumberFormat="1" applyBorder="1" applyAlignment="1">
      <alignment wrapText="1"/>
    </xf>
    <xf numFmtId="3" fontId="25" fillId="0" borderId="0" xfId="28" applyNumberFormat="1" applyFont="1" applyAlignment="1">
      <alignment wrapText="1"/>
    </xf>
    <xf numFmtId="3" fontId="21" fillId="18" borderId="19" xfId="28" applyNumberFormat="1" applyFont="1" applyFill="1" applyBorder="1" applyAlignment="1">
      <alignment horizontal="center" wrapText="1"/>
    </xf>
    <xf numFmtId="3" fontId="5" fillId="0" borderId="19" xfId="28" applyNumberFormat="1" applyFont="1" applyBorder="1" applyAlignment="1">
      <alignment horizontal="right" wrapText="1"/>
    </xf>
    <xf numFmtId="3" fontId="5" fillId="18" borderId="19" xfId="28" applyNumberFormat="1" applyFont="1" applyFill="1" applyBorder="1" applyAlignment="1">
      <alignment horizontal="right" wrapText="1"/>
    </xf>
    <xf numFmtId="3" fontId="0" fillId="20" borderId="19" xfId="28" applyNumberFormat="1" applyFont="1" applyFill="1" applyBorder="1" applyAlignment="1">
      <alignment horizontal="right" wrapText="1"/>
    </xf>
    <xf numFmtId="3" fontId="24" fillId="18" borderId="19" xfId="28" applyNumberFormat="1" applyFont="1" applyFill="1" applyBorder="1" applyAlignment="1">
      <alignment horizontal="right" wrapText="1"/>
    </xf>
    <xf numFmtId="3" fontId="13" fillId="0" borderId="0" xfId="28" applyNumberFormat="1" applyBorder="1" applyAlignment="1">
      <alignment wrapText="1"/>
    </xf>
    <xf numFmtId="3" fontId="34" fillId="0" borderId="0" xfId="28" applyNumberFormat="1" applyFont="1" applyBorder="1" applyAlignment="1">
      <alignment wrapText="1"/>
    </xf>
    <xf numFmtId="0" fontId="24" fillId="18" borderId="30" xfId="0" applyFont="1" applyFill="1" applyBorder="1" applyAlignment="1">
      <alignment horizontal="center"/>
    </xf>
    <xf numFmtId="0" fontId="5" fillId="20" borderId="19" xfId="28" applyFont="1" applyFill="1" applyBorder="1" applyAlignment="1">
      <alignment horizontal="center" wrapText="1"/>
    </xf>
    <xf numFmtId="0" fontId="5" fillId="20" borderId="19" xfId="28" applyNumberFormat="1" applyFont="1" applyFill="1" applyBorder="1" applyAlignment="1">
      <alignment horizontal="right" wrapText="1"/>
    </xf>
    <xf numFmtId="4" fontId="5" fillId="20" borderId="19" xfId="28" applyNumberFormat="1" applyFont="1" applyFill="1" applyBorder="1" applyAlignment="1">
      <alignment horizontal="right" wrapText="1"/>
    </xf>
    <xf numFmtId="3" fontId="5" fillId="20" borderId="19" xfId="28" applyNumberFormat="1" applyFont="1" applyFill="1" applyBorder="1" applyAlignment="1">
      <alignment horizontal="right" wrapText="1"/>
    </xf>
    <xf numFmtId="49" fontId="1" fillId="20" borderId="0" xfId="28" applyNumberFormat="1" applyFont="1" applyFill="1" applyBorder="1" applyAlignment="1">
      <alignment horizontal="left" wrapText="1"/>
    </xf>
    <xf numFmtId="0" fontId="5" fillId="20" borderId="0" xfId="28" applyFont="1" applyFill="1" applyBorder="1" applyAlignment="1">
      <alignment wrapText="1"/>
    </xf>
    <xf numFmtId="0" fontId="5" fillId="0" borderId="0" xfId="28" applyFont="1" applyBorder="1" applyAlignment="1">
      <alignment horizontal="center" wrapText="1"/>
    </xf>
    <xf numFmtId="0" fontId="36" fillId="0" borderId="0" xfId="0" applyFont="1" applyBorder="1" applyAlignment="1">
      <alignment wrapText="1"/>
    </xf>
    <xf numFmtId="4" fontId="5" fillId="0" borderId="0" xfId="28" applyNumberFormat="1" applyFont="1" applyBorder="1" applyAlignment="1">
      <alignment horizontal="right" wrapText="1"/>
    </xf>
    <xf numFmtId="3" fontId="5" fillId="0" borderId="0" xfId="28" applyNumberFormat="1" applyFont="1" applyBorder="1" applyAlignment="1">
      <alignment horizontal="right" wrapText="1"/>
    </xf>
    <xf numFmtId="0" fontId="13" fillId="20" borderId="19" xfId="28" applyFill="1" applyBorder="1" applyAlignment="1">
      <alignment wrapText="1"/>
    </xf>
    <xf numFmtId="0" fontId="1" fillId="20" borderId="19" xfId="28" applyFont="1" applyFill="1" applyBorder="1" applyAlignment="1">
      <alignment wrapText="1"/>
    </xf>
    <xf numFmtId="0" fontId="13" fillId="20" borderId="53" xfId="28" applyFill="1" applyBorder="1" applyAlignment="1">
      <alignment wrapText="1"/>
    </xf>
    <xf numFmtId="0" fontId="0" fillId="20" borderId="17" xfId="28" applyFont="1" applyFill="1" applyBorder="1" applyAlignment="1">
      <alignment horizontal="center" wrapText="1"/>
    </xf>
    <xf numFmtId="0" fontId="5" fillId="20" borderId="17" xfId="28" applyFont="1" applyFill="1" applyBorder="1" applyAlignment="1">
      <alignment horizontal="center" wrapText="1"/>
    </xf>
    <xf numFmtId="0" fontId="1" fillId="19" borderId="64" xfId="28" applyFont="1" applyFill="1" applyBorder="1" applyAlignment="1">
      <alignment wrapText="1"/>
    </xf>
    <xf numFmtId="0" fontId="37" fillId="0" borderId="19" xfId="0" applyFont="1" applyBorder="1" applyAlignment="1">
      <alignment vertical="top" wrapText="1"/>
    </xf>
    <xf numFmtId="0" fontId="5" fillId="20" borderId="19" xfId="28" applyNumberFormat="1" applyFont="1" applyFill="1" applyBorder="1" applyAlignment="1">
      <alignment horizontal="center" wrapText="1"/>
    </xf>
    <xf numFmtId="49" fontId="21" fillId="0" borderId="65" xfId="0" applyNumberFormat="1" applyFont="1" applyBorder="1" applyAlignment="1">
      <alignment horizontal="left"/>
    </xf>
    <xf numFmtId="0" fontId="21" fillId="20" borderId="24" xfId="0" applyFont="1" applyFill="1" applyBorder="1" applyAlignment="1"/>
    <xf numFmtId="0" fontId="1" fillId="18" borderId="53" xfId="0" applyFont="1" applyFill="1" applyBorder="1" applyAlignment="1">
      <alignment horizontal="left" wrapText="1"/>
    </xf>
    <xf numFmtId="0" fontId="1" fillId="18" borderId="18" xfId="0" applyFont="1" applyFill="1" applyBorder="1" applyAlignment="1">
      <alignment horizontal="left" wrapText="1"/>
    </xf>
    <xf numFmtId="0" fontId="1" fillId="18" borderId="17" xfId="0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1" fillId="0" borderId="19" xfId="0" applyFont="1" applyBorder="1" applyAlignment="1">
      <alignment horizontal="left"/>
    </xf>
    <xf numFmtId="0" fontId="21" fillId="0" borderId="53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165" fontId="0" fillId="0" borderId="53" xfId="0" applyNumberFormat="1" applyBorder="1" applyAlignment="1">
      <alignment horizontal="right" indent="2"/>
    </xf>
    <xf numFmtId="165" fontId="0" fillId="0" borderId="24" xfId="0" applyNumberFormat="1" applyBorder="1" applyAlignment="1">
      <alignment horizontal="right" indent="2"/>
    </xf>
    <xf numFmtId="0" fontId="0" fillId="0" borderId="0" xfId="0" applyAlignment="1">
      <alignment horizontal="left" wrapText="1"/>
    </xf>
    <xf numFmtId="165" fontId="23" fillId="18" borderId="56" xfId="0" applyNumberFormat="1" applyFont="1" applyFill="1" applyBorder="1" applyAlignment="1">
      <alignment horizontal="right" indent="2"/>
    </xf>
    <xf numFmtId="165" fontId="23" fillId="18" borderId="51" xfId="0" applyNumberFormat="1" applyFont="1" applyFill="1" applyBorder="1" applyAlignment="1">
      <alignment horizontal="right" indent="2"/>
    </xf>
    <xf numFmtId="0" fontId="35" fillId="0" borderId="0" xfId="0" applyFont="1" applyAlignment="1">
      <alignment horizontal="left" vertical="top" wrapText="1"/>
    </xf>
    <xf numFmtId="49" fontId="21" fillId="0" borderId="29" xfId="0" applyNumberFormat="1" applyFont="1" applyBorder="1" applyAlignment="1">
      <alignment horizontal="center"/>
    </xf>
    <xf numFmtId="49" fontId="21" fillId="0" borderId="66" xfId="0" applyNumberFormat="1" applyFont="1" applyBorder="1" applyAlignment="1">
      <alignment horizontal="center"/>
    </xf>
    <xf numFmtId="49" fontId="21" fillId="0" borderId="30" xfId="0" applyNumberFormat="1" applyFont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3" fontId="25" fillId="0" borderId="57" xfId="0" applyNumberFormat="1" applyFont="1" applyBorder="1" applyAlignment="1">
      <alignment horizontal="center"/>
    </xf>
    <xf numFmtId="3" fontId="25" fillId="0" borderId="55" xfId="0" applyNumberFormat="1" applyFont="1" applyBorder="1" applyAlignment="1">
      <alignment horizontal="center"/>
    </xf>
    <xf numFmtId="0" fontId="26" fillId="0" borderId="57" xfId="0" applyFont="1" applyBorder="1" applyAlignment="1">
      <alignment horizontal="left" wrapText="1"/>
    </xf>
    <xf numFmtId="49" fontId="21" fillId="0" borderId="19" xfId="0" applyNumberFormat="1" applyFont="1" applyBorder="1" applyAlignment="1">
      <alignment horizontal="left" wrapText="1"/>
    </xf>
    <xf numFmtId="0" fontId="13" fillId="0" borderId="58" xfId="28" applyFont="1" applyBorder="1" applyAlignment="1">
      <alignment horizontal="center"/>
    </xf>
    <xf numFmtId="0" fontId="0" fillId="0" borderId="59" xfId="0" applyBorder="1"/>
    <xf numFmtId="0" fontId="13" fillId="0" borderId="60" xfId="28" applyFont="1" applyBorder="1" applyAlignment="1">
      <alignment horizontal="center"/>
    </xf>
    <xf numFmtId="0" fontId="0" fillId="0" borderId="61" xfId="0" applyBorder="1"/>
    <xf numFmtId="0" fontId="24" fillId="18" borderId="29" xfId="0" applyFont="1" applyFill="1" applyBorder="1" applyAlignment="1">
      <alignment horizontal="center"/>
    </xf>
    <xf numFmtId="0" fontId="24" fillId="18" borderId="30" xfId="0" applyFont="1" applyFill="1" applyBorder="1" applyAlignment="1">
      <alignment horizontal="center"/>
    </xf>
    <xf numFmtId="0" fontId="24" fillId="18" borderId="31" xfId="0" applyFont="1" applyFill="1" applyBorder="1" applyAlignment="1">
      <alignment horizontal="center"/>
    </xf>
    <xf numFmtId="3" fontId="24" fillId="18" borderId="29" xfId="0" applyNumberFormat="1" applyFont="1" applyFill="1" applyBorder="1" applyAlignment="1">
      <alignment horizontal="center"/>
    </xf>
    <xf numFmtId="3" fontId="24" fillId="18" borderId="30" xfId="0" applyNumberFormat="1" applyFont="1" applyFill="1" applyBorder="1" applyAlignment="1">
      <alignment horizontal="center"/>
    </xf>
    <xf numFmtId="3" fontId="24" fillId="18" borderId="31" xfId="0" applyNumberFormat="1" applyFont="1" applyFill="1" applyBorder="1" applyAlignment="1">
      <alignment horizontal="center"/>
    </xf>
    <xf numFmtId="3" fontId="24" fillId="18" borderId="45" xfId="0" applyNumberFormat="1" applyFont="1" applyFill="1" applyBorder="1" applyAlignment="1">
      <alignment horizontal="right"/>
    </xf>
    <xf numFmtId="3" fontId="24" fillId="18" borderId="51" xfId="0" applyNumberFormat="1" applyFont="1" applyFill="1" applyBorder="1" applyAlignment="1">
      <alignment horizontal="right"/>
    </xf>
    <xf numFmtId="0" fontId="1" fillId="0" borderId="62" xfId="28" applyFont="1" applyBorder="1" applyAlignment="1">
      <alignment horizontal="left"/>
    </xf>
    <xf numFmtId="0" fontId="1" fillId="0" borderId="52" xfId="0" applyFont="1" applyBorder="1"/>
    <xf numFmtId="0" fontId="1" fillId="0" borderId="63" xfId="0" applyFont="1" applyBorder="1"/>
    <xf numFmtId="0" fontId="1" fillId="0" borderId="62" xfId="28" applyFont="1" applyBorder="1" applyAlignment="1">
      <alignment horizontal="left" wrapText="1"/>
    </xf>
    <xf numFmtId="0" fontId="1" fillId="0" borderId="52" xfId="28" applyFont="1" applyBorder="1" applyAlignment="1">
      <alignment horizontal="left" wrapText="1"/>
    </xf>
    <xf numFmtId="0" fontId="1" fillId="0" borderId="61" xfId="28" applyFont="1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0" fontId="1" fillId="21" borderId="53" xfId="28" applyFont="1" applyFill="1" applyBorder="1" applyAlignment="1">
      <alignment horizontal="center" vertical="top"/>
    </xf>
    <xf numFmtId="0" fontId="1" fillId="21" borderId="18" xfId="28" applyFont="1" applyFill="1" applyBorder="1" applyAlignment="1">
      <alignment horizontal="center" vertical="top"/>
    </xf>
    <xf numFmtId="0" fontId="1" fillId="21" borderId="17" xfId="28" applyFont="1" applyFill="1" applyBorder="1" applyAlignment="1">
      <alignment horizontal="center" vertical="top"/>
    </xf>
    <xf numFmtId="49" fontId="21" fillId="18" borderId="53" xfId="28" applyNumberFormat="1" applyFont="1" applyFill="1" applyBorder="1" applyAlignment="1">
      <alignment horizontal="center" wrapText="1"/>
    </xf>
    <xf numFmtId="49" fontId="21" fillId="18" borderId="17" xfId="28" applyNumberFormat="1" applyFont="1" applyFill="1" applyBorder="1" applyAlignment="1">
      <alignment horizontal="center" wrapText="1"/>
    </xf>
    <xf numFmtId="0" fontId="27" fillId="0" borderId="0" xfId="28" applyFont="1" applyAlignment="1">
      <alignment horizontal="center" wrapText="1"/>
    </xf>
    <xf numFmtId="0" fontId="13" fillId="0" borderId="58" xfId="28" applyFont="1" applyBorder="1" applyAlignment="1">
      <alignment horizontal="center" wrapText="1"/>
    </xf>
    <xf numFmtId="0" fontId="13" fillId="0" borderId="59" xfId="28" applyFont="1" applyBorder="1" applyAlignment="1">
      <alignment horizontal="center" wrapText="1"/>
    </xf>
    <xf numFmtId="49" fontId="13" fillId="0" borderId="60" xfId="28" applyNumberFormat="1" applyFont="1" applyBorder="1" applyAlignment="1">
      <alignment horizontal="center" wrapText="1"/>
    </xf>
    <xf numFmtId="0" fontId="13" fillId="0" borderId="61" xfId="28" applyFont="1" applyBorder="1" applyAlignment="1">
      <alignment horizontal="center" wrapText="1"/>
    </xf>
    <xf numFmtId="0" fontId="13" fillId="0" borderId="62" xfId="28" applyBorder="1" applyAlignment="1">
      <alignment horizontal="center" wrapText="1" shrinkToFit="1"/>
    </xf>
    <xf numFmtId="0" fontId="13" fillId="0" borderId="52" xfId="28" applyBorder="1" applyAlignment="1">
      <alignment horizontal="center" wrapText="1" shrinkToFit="1"/>
    </xf>
    <xf numFmtId="0" fontId="13" fillId="0" borderId="63" xfId="28" applyBorder="1" applyAlignment="1">
      <alignment horizontal="center" wrapText="1" shrinkToFi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POL.XLS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48"/>
  <sheetViews>
    <sheetView workbookViewId="0"/>
  </sheetViews>
  <sheetFormatPr defaultRowHeight="12.75"/>
  <cols>
    <col min="1" max="1" width="2.42578125" customWidth="1"/>
    <col min="2" max="2" width="16.710937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4.42578125" customWidth="1"/>
  </cols>
  <sheetData>
    <row r="1" spans="1:57" ht="24.75" customHeight="1" thickBot="1">
      <c r="A1" s="1" t="s">
        <v>0</v>
      </c>
      <c r="B1" s="2"/>
      <c r="C1" s="2"/>
      <c r="D1" s="2"/>
      <c r="E1" s="2"/>
      <c r="F1" s="2"/>
      <c r="G1" s="2"/>
    </row>
    <row r="2" spans="1:57" ht="12.75" customHeight="1">
      <c r="A2" s="3" t="s">
        <v>1</v>
      </c>
      <c r="B2" s="4"/>
      <c r="C2" s="5"/>
      <c r="D2" s="5" t="str">
        <f>Rekapitulace!G2</f>
        <v>Výzva k podání nabídek</v>
      </c>
      <c r="E2" s="4"/>
      <c r="F2" s="6"/>
      <c r="G2" s="7"/>
    </row>
    <row r="3" spans="1:57" ht="3" hidden="1" customHeight="1">
      <c r="A3" s="8"/>
      <c r="B3" s="9"/>
      <c r="C3" s="10"/>
      <c r="D3" s="10"/>
      <c r="E3" s="9"/>
      <c r="F3" s="11"/>
      <c r="G3" s="12"/>
    </row>
    <row r="4" spans="1:57" ht="12" customHeight="1">
      <c r="A4" s="13" t="s">
        <v>2</v>
      </c>
      <c r="B4" s="9"/>
      <c r="C4" s="10" t="s">
        <v>3</v>
      </c>
      <c r="D4" s="10"/>
      <c r="E4" s="9"/>
      <c r="F4" s="11"/>
      <c r="G4" s="14"/>
    </row>
    <row r="5" spans="1:57" ht="42" customHeight="1">
      <c r="A5" s="15" t="s">
        <v>56</v>
      </c>
      <c r="B5" s="16"/>
      <c r="C5" s="217" t="s">
        <v>57</v>
      </c>
      <c r="D5" s="218"/>
      <c r="E5" s="219"/>
      <c r="F5" s="11"/>
      <c r="G5" s="12"/>
    </row>
    <row r="6" spans="1:57" ht="12.95" customHeight="1">
      <c r="A6" s="13" t="s">
        <v>53</v>
      </c>
      <c r="B6" s="9"/>
      <c r="C6" s="10" t="s">
        <v>54</v>
      </c>
      <c r="D6" s="10"/>
      <c r="E6" s="9"/>
      <c r="F6" s="17"/>
      <c r="G6" s="18"/>
      <c r="O6" s="19"/>
    </row>
    <row r="7" spans="1:57" ht="28.9" customHeight="1">
      <c r="A7" s="20"/>
      <c r="B7" s="21"/>
      <c r="C7" s="217" t="s">
        <v>59</v>
      </c>
      <c r="D7" s="218"/>
      <c r="E7" s="219"/>
      <c r="F7" s="22"/>
      <c r="G7" s="18"/>
    </row>
    <row r="8" spans="1:57">
      <c r="A8" s="23" t="s">
        <v>5</v>
      </c>
      <c r="B8" s="11"/>
      <c r="C8" s="223" t="s">
        <v>46</v>
      </c>
      <c r="D8" s="223"/>
      <c r="E8" s="224"/>
      <c r="F8" s="24"/>
      <c r="G8" s="25"/>
      <c r="H8" s="26"/>
      <c r="I8" s="27"/>
    </row>
    <row r="9" spans="1:57">
      <c r="A9" s="23" t="s">
        <v>6</v>
      </c>
      <c r="B9" s="11"/>
      <c r="C9" s="223" t="str">
        <f>Projektant</f>
        <v>Muzeum regionu Valašsko p.o., Horní nám.2, Vsetín</v>
      </c>
      <c r="D9" s="223"/>
      <c r="E9" s="224"/>
      <c r="F9" s="11"/>
      <c r="G9" s="28"/>
      <c r="H9" s="29"/>
    </row>
    <row r="10" spans="1:57">
      <c r="A10" s="23" t="s">
        <v>7</v>
      </c>
      <c r="B10" s="11"/>
      <c r="C10" s="223" t="s">
        <v>46</v>
      </c>
      <c r="D10" s="223"/>
      <c r="E10" s="223"/>
      <c r="F10" s="30"/>
      <c r="G10" s="31"/>
      <c r="H10" s="32"/>
    </row>
    <row r="11" spans="1:57" ht="13.5" customHeight="1">
      <c r="A11" s="23" t="s">
        <v>8</v>
      </c>
      <c r="B11" s="11"/>
      <c r="C11" s="223"/>
      <c r="D11" s="223"/>
      <c r="E11" s="223"/>
      <c r="F11" s="33" t="s">
        <v>9</v>
      </c>
      <c r="G11" s="216"/>
      <c r="H11" s="29"/>
      <c r="BA11" s="34"/>
      <c r="BB11" s="34"/>
      <c r="BC11" s="34"/>
      <c r="BD11" s="34"/>
      <c r="BE11" s="34"/>
    </row>
    <row r="12" spans="1:57" ht="12.75" customHeight="1">
      <c r="A12" s="35" t="s">
        <v>10</v>
      </c>
      <c r="B12" s="9"/>
      <c r="C12" s="224" t="s">
        <v>58</v>
      </c>
      <c r="D12" s="225"/>
      <c r="E12" s="226"/>
      <c r="F12" s="36" t="s">
        <v>11</v>
      </c>
      <c r="G12" s="37">
        <v>3</v>
      </c>
      <c r="H12" s="29"/>
    </row>
    <row r="13" spans="1:57" ht="28.5" customHeight="1" thickBot="1">
      <c r="A13" s="38" t="s">
        <v>12</v>
      </c>
      <c r="B13" s="39"/>
      <c r="C13" s="39"/>
      <c r="D13" s="39"/>
      <c r="E13" s="40"/>
      <c r="F13" s="40"/>
      <c r="G13" s="41"/>
      <c r="H13" s="29"/>
    </row>
    <row r="14" spans="1:57" ht="17.25" customHeight="1" thickBot="1">
      <c r="A14" s="42" t="s">
        <v>13</v>
      </c>
      <c r="B14" s="43"/>
      <c r="C14" s="44"/>
      <c r="D14" s="45" t="s">
        <v>14</v>
      </c>
      <c r="E14" s="46"/>
      <c r="F14" s="46"/>
      <c r="G14" s="44"/>
    </row>
    <row r="15" spans="1:57" ht="40.15" customHeight="1">
      <c r="A15" s="47"/>
      <c r="B15" s="160" t="s">
        <v>102</v>
      </c>
      <c r="C15" s="49">
        <f>Rekapitulace!E16</f>
        <v>0</v>
      </c>
      <c r="D15" s="220"/>
      <c r="E15" s="221"/>
      <c r="F15" s="222"/>
      <c r="G15" s="49"/>
    </row>
    <row r="16" spans="1:57" ht="15.95" customHeight="1" thickBot="1">
      <c r="A16" s="52" t="s">
        <v>15</v>
      </c>
      <c r="B16" s="48"/>
      <c r="C16" s="49">
        <f>SUM(C15:C15)</f>
        <v>0</v>
      </c>
      <c r="D16" s="53"/>
      <c r="E16" s="50"/>
      <c r="F16" s="51"/>
      <c r="G16" s="49"/>
    </row>
    <row r="17" spans="1:8">
      <c r="A17" s="55" t="s">
        <v>16</v>
      </c>
      <c r="B17" s="56"/>
      <c r="C17" s="57"/>
      <c r="D17" s="56" t="s">
        <v>17</v>
      </c>
      <c r="E17" s="56"/>
      <c r="F17" s="58" t="s">
        <v>18</v>
      </c>
      <c r="G17" s="59"/>
    </row>
    <row r="18" spans="1:8">
      <c r="A18" s="54" t="s">
        <v>60</v>
      </c>
      <c r="B18" s="29"/>
      <c r="C18" s="60"/>
      <c r="D18" s="29" t="s">
        <v>60</v>
      </c>
      <c r="F18" s="61" t="s">
        <v>45</v>
      </c>
      <c r="G18" s="62"/>
    </row>
    <row r="19" spans="1:8" ht="37.5" customHeight="1">
      <c r="A19" s="54" t="s">
        <v>61</v>
      </c>
      <c r="B19" s="63"/>
      <c r="C19" s="60"/>
      <c r="D19" s="29" t="s">
        <v>61</v>
      </c>
      <c r="F19" s="61" t="s">
        <v>61</v>
      </c>
      <c r="G19" s="62"/>
    </row>
    <row r="20" spans="1:8">
      <c r="A20" s="54"/>
      <c r="B20" s="64"/>
      <c r="C20" s="60"/>
      <c r="D20" s="29"/>
      <c r="F20" s="61"/>
      <c r="G20" s="62"/>
    </row>
    <row r="21" spans="1:8">
      <c r="A21" s="54" t="s">
        <v>19</v>
      </c>
      <c r="B21" s="29"/>
      <c r="C21" s="60"/>
      <c r="D21" s="61" t="s">
        <v>20</v>
      </c>
      <c r="E21" s="60"/>
      <c r="F21" s="65" t="s">
        <v>20</v>
      </c>
      <c r="G21" s="62"/>
    </row>
    <row r="22" spans="1:8" ht="69" customHeight="1">
      <c r="A22" s="54"/>
      <c r="B22" s="29"/>
      <c r="C22" s="66"/>
      <c r="D22" s="67"/>
      <c r="E22" s="66"/>
      <c r="F22" s="29"/>
      <c r="G22" s="62"/>
    </row>
    <row r="23" spans="1:8">
      <c r="A23" s="68" t="s">
        <v>21</v>
      </c>
      <c r="B23" s="69"/>
      <c r="C23" s="70">
        <v>21</v>
      </c>
      <c r="D23" s="69" t="s">
        <v>22</v>
      </c>
      <c r="E23" s="71"/>
      <c r="F23" s="227">
        <f>ROUND(C16-F25,0)</f>
        <v>0</v>
      </c>
      <c r="G23" s="228"/>
    </row>
    <row r="24" spans="1:8">
      <c r="A24" s="68" t="s">
        <v>23</v>
      </c>
      <c r="B24" s="69"/>
      <c r="C24" s="70">
        <f>SazbaDPH1</f>
        <v>21</v>
      </c>
      <c r="D24" s="69" t="s">
        <v>24</v>
      </c>
      <c r="E24" s="71"/>
      <c r="F24" s="227">
        <f>ROUND(PRODUCT(F23,C24/100),1)</f>
        <v>0</v>
      </c>
      <c r="G24" s="228"/>
    </row>
    <row r="25" spans="1:8">
      <c r="A25" s="68" t="s">
        <v>21</v>
      </c>
      <c r="B25" s="69"/>
      <c r="C25" s="70">
        <v>0</v>
      </c>
      <c r="D25" s="69" t="s">
        <v>24</v>
      </c>
      <c r="E25" s="71"/>
      <c r="F25" s="227">
        <v>0</v>
      </c>
      <c r="G25" s="228"/>
    </row>
    <row r="26" spans="1:8">
      <c r="A26" s="68" t="s">
        <v>23</v>
      </c>
      <c r="B26" s="72"/>
      <c r="C26" s="73">
        <f>SazbaDPH2</f>
        <v>0</v>
      </c>
      <c r="D26" s="69" t="s">
        <v>24</v>
      </c>
      <c r="E26" s="51"/>
      <c r="F26" s="227">
        <f>ROUND(PRODUCT(F25,C26/100),1)</f>
        <v>0</v>
      </c>
      <c r="G26" s="228"/>
    </row>
    <row r="27" spans="1:8" s="77" customFormat="1" ht="19.5" customHeight="1" thickBot="1">
      <c r="A27" s="74" t="s">
        <v>25</v>
      </c>
      <c r="B27" s="75"/>
      <c r="C27" s="75"/>
      <c r="D27" s="75"/>
      <c r="E27" s="76"/>
      <c r="F27" s="230">
        <f>CEILING(SUM(F23:F26),IF(SUM(F23:F26)&gt;=0,1,-1))</f>
        <v>0</v>
      </c>
      <c r="G27" s="231"/>
    </row>
    <row r="29" spans="1:8">
      <c r="A29" s="78"/>
      <c r="B29" s="78"/>
      <c r="C29" s="78"/>
      <c r="D29" s="78"/>
      <c r="E29" s="78"/>
      <c r="F29" s="78"/>
      <c r="G29" s="78"/>
      <c r="H29" t="s">
        <v>4</v>
      </c>
    </row>
    <row r="30" spans="1:8" ht="14.25" customHeight="1">
      <c r="A30" s="166" t="s">
        <v>49</v>
      </c>
      <c r="B30" s="232" t="s">
        <v>101</v>
      </c>
      <c r="C30" s="232"/>
      <c r="D30" s="232"/>
      <c r="E30" s="232"/>
      <c r="F30" s="232"/>
      <c r="G30" s="232"/>
      <c r="H30" t="s">
        <v>4</v>
      </c>
    </row>
    <row r="31" spans="1:8" ht="12.75" customHeight="1">
      <c r="A31" s="79"/>
      <c r="B31" s="232"/>
      <c r="C31" s="232"/>
      <c r="D31" s="232"/>
      <c r="E31" s="232"/>
      <c r="F31" s="232"/>
      <c r="G31" s="232"/>
      <c r="H31" t="s">
        <v>4</v>
      </c>
    </row>
    <row r="32" spans="1:8">
      <c r="A32" s="79"/>
      <c r="B32" s="232"/>
      <c r="C32" s="232"/>
      <c r="D32" s="232"/>
      <c r="E32" s="232"/>
      <c r="F32" s="232"/>
      <c r="G32" s="232"/>
      <c r="H32" t="s">
        <v>4</v>
      </c>
    </row>
    <row r="33" spans="1:8">
      <c r="A33" s="79"/>
      <c r="B33" s="232"/>
      <c r="C33" s="232"/>
      <c r="D33" s="232"/>
      <c r="E33" s="232"/>
      <c r="F33" s="232"/>
      <c r="G33" s="232"/>
      <c r="H33" t="s">
        <v>4</v>
      </c>
    </row>
    <row r="34" spans="1:8">
      <c r="A34" s="79"/>
      <c r="B34" s="232"/>
      <c r="C34" s="232"/>
      <c r="D34" s="232"/>
      <c r="E34" s="232"/>
      <c r="F34" s="232"/>
      <c r="G34" s="232"/>
      <c r="H34" t="s">
        <v>4</v>
      </c>
    </row>
    <row r="35" spans="1:8">
      <c r="A35" s="79"/>
      <c r="B35" s="232"/>
      <c r="C35" s="232"/>
      <c r="D35" s="232"/>
      <c r="E35" s="232"/>
      <c r="F35" s="232"/>
      <c r="G35" s="232"/>
      <c r="H35" t="s">
        <v>4</v>
      </c>
    </row>
    <row r="36" spans="1:8">
      <c r="A36" s="79"/>
      <c r="B36" s="232"/>
      <c r="C36" s="232"/>
      <c r="D36" s="232"/>
      <c r="E36" s="232"/>
      <c r="F36" s="232"/>
      <c r="G36" s="232"/>
      <c r="H36" t="s">
        <v>4</v>
      </c>
    </row>
    <row r="37" spans="1:8">
      <c r="A37" s="79"/>
      <c r="B37" s="232"/>
      <c r="C37" s="232"/>
      <c r="D37" s="232"/>
      <c r="E37" s="232"/>
      <c r="F37" s="232"/>
      <c r="G37" s="232"/>
      <c r="H37" t="s">
        <v>4</v>
      </c>
    </row>
    <row r="38" spans="1:8" ht="0.75" customHeight="1">
      <c r="A38" s="79"/>
      <c r="B38" s="232"/>
      <c r="C38" s="232"/>
      <c r="D38" s="232"/>
      <c r="E38" s="232"/>
      <c r="F38" s="232"/>
      <c r="G38" s="232"/>
      <c r="H38" t="s">
        <v>4</v>
      </c>
    </row>
    <row r="39" spans="1:8">
      <c r="B39" s="229"/>
      <c r="C39" s="229"/>
      <c r="D39" s="229"/>
      <c r="E39" s="229"/>
      <c r="F39" s="229"/>
      <c r="G39" s="229"/>
    </row>
    <row r="40" spans="1:8">
      <c r="B40" s="229"/>
      <c r="C40" s="229"/>
      <c r="D40" s="229"/>
      <c r="E40" s="229"/>
      <c r="F40" s="229"/>
      <c r="G40" s="229"/>
    </row>
    <row r="41" spans="1:8">
      <c r="B41" s="229"/>
      <c r="C41" s="229"/>
      <c r="D41" s="229"/>
      <c r="E41" s="229"/>
      <c r="F41" s="229"/>
      <c r="G41" s="229"/>
    </row>
    <row r="42" spans="1:8">
      <c r="B42" s="229"/>
      <c r="C42" s="229"/>
      <c r="D42" s="229"/>
      <c r="E42" s="229"/>
      <c r="F42" s="229"/>
      <c r="G42" s="229"/>
    </row>
    <row r="43" spans="1:8">
      <c r="B43" s="229"/>
      <c r="C43" s="229"/>
      <c r="D43" s="229"/>
      <c r="E43" s="229"/>
      <c r="F43" s="229"/>
      <c r="G43" s="229"/>
    </row>
    <row r="44" spans="1:8">
      <c r="B44" s="229"/>
      <c r="C44" s="229"/>
      <c r="D44" s="229"/>
      <c r="E44" s="229"/>
      <c r="F44" s="229"/>
      <c r="G44" s="229"/>
    </row>
    <row r="45" spans="1:8">
      <c r="B45" s="229"/>
      <c r="C45" s="229"/>
      <c r="D45" s="229"/>
      <c r="E45" s="229"/>
      <c r="F45" s="229"/>
      <c r="G45" s="229"/>
    </row>
    <row r="46" spans="1:8">
      <c r="B46" s="229"/>
      <c r="C46" s="229"/>
      <c r="D46" s="229"/>
      <c r="E46" s="229"/>
      <c r="F46" s="229"/>
      <c r="G46" s="229"/>
    </row>
    <row r="47" spans="1:8">
      <c r="B47" s="229"/>
      <c r="C47" s="229"/>
      <c r="D47" s="229"/>
      <c r="E47" s="229"/>
      <c r="F47" s="229"/>
      <c r="G47" s="229"/>
    </row>
    <row r="48" spans="1:8">
      <c r="B48" s="229"/>
      <c r="C48" s="229"/>
      <c r="D48" s="229"/>
      <c r="E48" s="229"/>
      <c r="F48" s="229"/>
      <c r="G48" s="229"/>
    </row>
  </sheetData>
  <mergeCells count="24">
    <mergeCell ref="F23:G23"/>
    <mergeCell ref="F24:G24"/>
    <mergeCell ref="F25:G25"/>
    <mergeCell ref="B48:G48"/>
    <mergeCell ref="B42:G42"/>
    <mergeCell ref="B43:G43"/>
    <mergeCell ref="B44:G44"/>
    <mergeCell ref="B45:G45"/>
    <mergeCell ref="B46:G46"/>
    <mergeCell ref="B47:G47"/>
    <mergeCell ref="F26:G26"/>
    <mergeCell ref="F27:G27"/>
    <mergeCell ref="B40:G40"/>
    <mergeCell ref="B41:G41"/>
    <mergeCell ref="B30:G38"/>
    <mergeCell ref="B39:G39"/>
    <mergeCell ref="C5:E5"/>
    <mergeCell ref="C7:E7"/>
    <mergeCell ref="D15:F15"/>
    <mergeCell ref="C9:E9"/>
    <mergeCell ref="C11:E11"/>
    <mergeCell ref="C8:E8"/>
    <mergeCell ref="C10:E10"/>
    <mergeCell ref="C12:E12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>
    <pageSetUpPr fitToPage="1"/>
  </sheetPr>
  <dimension ref="A1:I57"/>
  <sheetViews>
    <sheetView topLeftCell="A5" workbookViewId="0">
      <selection activeCell="A8" sqref="A8"/>
    </sheetView>
  </sheetViews>
  <sheetFormatPr defaultRowHeight="12.75"/>
  <cols>
    <col min="1" max="1" width="11.85546875" customWidth="1"/>
    <col min="2" max="2" width="3.28515625" customWidth="1"/>
    <col min="3" max="3" width="11.42578125" customWidth="1"/>
    <col min="4" max="4" width="24.42578125" customWidth="1"/>
    <col min="5" max="5" width="11.28515625" customWidth="1"/>
    <col min="6" max="6" width="8.140625" customWidth="1"/>
    <col min="7" max="7" width="11" customWidth="1"/>
    <col min="8" max="8" width="8.42578125" customWidth="1"/>
    <col min="9" max="9" width="10.42578125" customWidth="1"/>
  </cols>
  <sheetData>
    <row r="1" spans="1:9" ht="27.75" customHeight="1" thickTop="1">
      <c r="A1" s="241" t="s">
        <v>26</v>
      </c>
      <c r="B1" s="242"/>
      <c r="C1" s="80" t="str">
        <f>CONCATENATE(cislostavby," ",nazevstavby)</f>
        <v xml:space="preserve"> „Muzeum regionu Valašsko, p.o. – stěhování zámku Vsetín“</v>
      </c>
      <c r="D1" s="81"/>
      <c r="E1" s="82"/>
      <c r="F1" s="81"/>
      <c r="G1" s="83" t="s">
        <v>27</v>
      </c>
      <c r="H1" s="159"/>
      <c r="I1" s="84"/>
    </row>
    <row r="2" spans="1:9" ht="55.5" customHeight="1" thickBot="1">
      <c r="A2" s="243" t="s">
        <v>28</v>
      </c>
      <c r="B2" s="244"/>
      <c r="C2" s="256" t="str">
        <f>CONCATENATE(cisloobjektu," ",nazevobjektu)</f>
        <v>zámek Vsetín Stěhování zámku Vsetín I. II. a III. etapa (*)</v>
      </c>
      <c r="D2" s="257"/>
      <c r="E2" s="257"/>
      <c r="F2" s="258"/>
      <c r="G2" s="253" t="s">
        <v>47</v>
      </c>
      <c r="H2" s="254"/>
      <c r="I2" s="255"/>
    </row>
    <row r="3" spans="1:9" ht="13.5" thickTop="1">
      <c r="F3" s="29"/>
    </row>
    <row r="4" spans="1:9" ht="19.5" customHeight="1">
      <c r="A4" s="85" t="s">
        <v>51</v>
      </c>
      <c r="B4" s="86"/>
      <c r="C4" s="86"/>
      <c r="D4" s="86"/>
      <c r="E4" s="87"/>
      <c r="F4" s="86"/>
      <c r="G4" s="86"/>
      <c r="H4" s="86"/>
      <c r="I4" s="86"/>
    </row>
    <row r="5" spans="1:9" ht="13.5" thickBot="1">
      <c r="F5" s="106"/>
      <c r="G5" s="107"/>
      <c r="H5" s="107"/>
      <c r="I5" s="108"/>
    </row>
    <row r="6" spans="1:9" ht="13.5" customHeight="1" thickBot="1">
      <c r="A6" s="88"/>
      <c r="B6" s="196" t="s">
        <v>99</v>
      </c>
      <c r="C6" s="172"/>
      <c r="D6" s="173"/>
      <c r="E6" s="245" t="s">
        <v>97</v>
      </c>
      <c r="F6" s="246"/>
      <c r="G6" s="246"/>
      <c r="H6" s="246"/>
      <c r="I6" s="247"/>
    </row>
    <row r="7" spans="1:9" ht="24" customHeight="1" thickBot="1">
      <c r="A7" s="184" t="str">
        <f>Položky!A8</f>
        <v>etapa I.</v>
      </c>
      <c r="B7" s="239" t="str">
        <f>Položky!C8</f>
        <v>Vystěhování I.a II. NP</v>
      </c>
      <c r="C7" s="239"/>
      <c r="D7" s="239"/>
      <c r="E7" s="237">
        <f>Položky!G10</f>
        <v>0</v>
      </c>
      <c r="F7" s="237"/>
      <c r="G7" s="237"/>
      <c r="H7" s="237"/>
      <c r="I7" s="238"/>
    </row>
    <row r="8" spans="1:9" ht="24" customHeight="1" thickBot="1">
      <c r="A8" s="184" t="str">
        <f>Položky!A11</f>
        <v>etapa II.</v>
      </c>
      <c r="B8" s="239" t="str">
        <f>Položky!C11</f>
        <v>Nastěhování II. NP</v>
      </c>
      <c r="C8" s="239"/>
      <c r="D8" s="239"/>
      <c r="E8" s="237">
        <f>Položky!G13</f>
        <v>0</v>
      </c>
      <c r="F8" s="237"/>
      <c r="G8" s="237"/>
      <c r="H8" s="237"/>
      <c r="I8" s="238"/>
    </row>
    <row r="9" spans="1:9" ht="24" customHeight="1" thickBot="1">
      <c r="A9" s="184" t="str">
        <f>Položky!A14</f>
        <v>etapa III.</v>
      </c>
      <c r="B9" s="239" t="str">
        <f>Položky!C14</f>
        <v>Nastěhování I. a II. NP</v>
      </c>
      <c r="C9" s="239"/>
      <c r="D9" s="239"/>
      <c r="E9" s="237">
        <f>Položky!G16</f>
        <v>0</v>
      </c>
      <c r="F9" s="237"/>
      <c r="G9" s="237"/>
      <c r="H9" s="237"/>
      <c r="I9" s="238"/>
    </row>
    <row r="10" spans="1:9" ht="24" customHeight="1" thickBot="1">
      <c r="A10" s="233" t="s">
        <v>69</v>
      </c>
      <c r="B10" s="234"/>
      <c r="C10" s="234"/>
      <c r="D10" s="234"/>
      <c r="E10" s="235"/>
      <c r="F10" s="235"/>
      <c r="G10" s="235"/>
      <c r="H10" s="235"/>
      <c r="I10" s="236"/>
    </row>
    <row r="11" spans="1:9" ht="24" customHeight="1" thickBot="1">
      <c r="A11" s="215" t="s">
        <v>95</v>
      </c>
      <c r="B11" s="240" t="s">
        <v>96</v>
      </c>
      <c r="C11" s="240"/>
      <c r="D11" s="240"/>
      <c r="E11" s="237">
        <f>Položky!G32</f>
        <v>0</v>
      </c>
      <c r="F11" s="237"/>
      <c r="G11" s="237"/>
      <c r="H11" s="237"/>
      <c r="I11" s="238"/>
    </row>
    <row r="12" spans="1:9" ht="24" customHeight="1" thickBot="1">
      <c r="A12" s="184" t="s">
        <v>71</v>
      </c>
      <c r="B12" s="259" t="s">
        <v>70</v>
      </c>
      <c r="C12" s="259"/>
      <c r="D12" s="259"/>
      <c r="E12" s="237">
        <f>Položky!G35</f>
        <v>0</v>
      </c>
      <c r="F12" s="237"/>
      <c r="G12" s="237"/>
      <c r="H12" s="237"/>
      <c r="I12" s="238"/>
    </row>
    <row r="13" spans="1:9" ht="24" customHeight="1" thickBot="1">
      <c r="A13" s="184" t="s">
        <v>71</v>
      </c>
      <c r="B13" s="239" t="s">
        <v>72</v>
      </c>
      <c r="C13" s="239"/>
      <c r="D13" s="239"/>
      <c r="E13" s="237">
        <f>Položky!G38</f>
        <v>0</v>
      </c>
      <c r="F13" s="237"/>
      <c r="G13" s="237"/>
      <c r="H13" s="237"/>
      <c r="I13" s="238"/>
    </row>
    <row r="14" spans="1:9" ht="24" customHeight="1" thickBot="1">
      <c r="A14" s="184" t="s">
        <v>75</v>
      </c>
      <c r="B14" s="239" t="s">
        <v>73</v>
      </c>
      <c r="C14" s="239"/>
      <c r="D14" s="239"/>
      <c r="E14" s="237">
        <f>Položky!G41</f>
        <v>0</v>
      </c>
      <c r="F14" s="237"/>
      <c r="G14" s="237"/>
      <c r="H14" s="237"/>
      <c r="I14" s="238"/>
    </row>
    <row r="15" spans="1:9" ht="24" customHeight="1" thickBot="1">
      <c r="A15" s="184"/>
      <c r="B15" s="239" t="s">
        <v>74</v>
      </c>
      <c r="C15" s="239"/>
      <c r="D15" s="239"/>
      <c r="E15" s="237">
        <f>Položky!G44</f>
        <v>0</v>
      </c>
      <c r="F15" s="237"/>
      <c r="G15" s="237"/>
      <c r="H15" s="237"/>
      <c r="I15" s="238"/>
    </row>
    <row r="16" spans="1:9" ht="13.5" thickBot="1">
      <c r="A16" s="89"/>
      <c r="B16" s="90" t="s">
        <v>29</v>
      </c>
      <c r="C16" s="90"/>
      <c r="D16" s="91"/>
      <c r="E16" s="248">
        <f>SUM(E7:E9)</f>
        <v>0</v>
      </c>
      <c r="F16" s="249"/>
      <c r="G16" s="249"/>
      <c r="H16" s="249"/>
      <c r="I16" s="250"/>
    </row>
    <row r="17" spans="1:9">
      <c r="F17" s="106"/>
      <c r="G17" s="107"/>
      <c r="H17" s="107"/>
      <c r="I17" s="108"/>
    </row>
    <row r="18" spans="1:9" ht="18">
      <c r="A18" s="86" t="s">
        <v>30</v>
      </c>
      <c r="B18" s="86"/>
      <c r="C18" s="86"/>
      <c r="D18" s="86"/>
      <c r="E18" s="86"/>
      <c r="F18" s="86"/>
      <c r="G18" s="93"/>
      <c r="H18" s="86"/>
      <c r="I18" s="86"/>
    </row>
    <row r="19" spans="1:9" ht="13.5" thickBot="1"/>
    <row r="20" spans="1:9">
      <c r="A20" s="55" t="s">
        <v>31</v>
      </c>
      <c r="B20" s="56"/>
      <c r="C20" s="56"/>
      <c r="D20" s="94"/>
      <c r="E20" s="95" t="s">
        <v>32</v>
      </c>
      <c r="F20" s="96" t="s">
        <v>33</v>
      </c>
      <c r="G20" s="97" t="s">
        <v>34</v>
      </c>
      <c r="H20" s="98"/>
      <c r="I20" s="99" t="s">
        <v>32</v>
      </c>
    </row>
    <row r="21" spans="1:9">
      <c r="A21" s="146"/>
      <c r="B21" s="147"/>
      <c r="C21" s="147"/>
      <c r="D21" s="148"/>
      <c r="E21" s="149"/>
      <c r="F21" s="150"/>
      <c r="G21" s="151"/>
      <c r="H21" s="152"/>
      <c r="I21" s="153"/>
    </row>
    <row r="22" spans="1:9" ht="13.5" thickBot="1">
      <c r="A22" s="100"/>
      <c r="B22" s="101" t="s">
        <v>35</v>
      </c>
      <c r="C22" s="102"/>
      <c r="D22" s="103"/>
      <c r="E22" s="104"/>
      <c r="F22" s="105"/>
      <c r="G22" s="105"/>
      <c r="H22" s="251">
        <f>SUM(I21:I21)</f>
        <v>0</v>
      </c>
      <c r="I22" s="252"/>
    </row>
    <row r="24" spans="1:9">
      <c r="B24" s="92"/>
      <c r="F24" s="106"/>
      <c r="G24" s="107"/>
      <c r="H24" s="107"/>
      <c r="I24" s="108"/>
    </row>
    <row r="25" spans="1:9">
      <c r="A25" t="s">
        <v>49</v>
      </c>
      <c r="B25" t="s">
        <v>52</v>
      </c>
      <c r="F25" s="106"/>
      <c r="G25" s="107"/>
      <c r="H25" s="107"/>
      <c r="I25" s="108"/>
    </row>
    <row r="26" spans="1:9">
      <c r="F26" s="106"/>
      <c r="G26" s="107"/>
      <c r="H26" s="107"/>
      <c r="I26" s="108"/>
    </row>
    <row r="27" spans="1:9">
      <c r="F27" s="106"/>
      <c r="G27" s="107"/>
      <c r="H27" s="107"/>
      <c r="I27" s="108"/>
    </row>
    <row r="28" spans="1:9">
      <c r="F28" s="106"/>
      <c r="G28" s="107"/>
      <c r="H28" s="107"/>
      <c r="I28" s="108"/>
    </row>
    <row r="29" spans="1:9">
      <c r="F29" s="106"/>
      <c r="G29" s="107"/>
      <c r="H29" s="107"/>
      <c r="I29" s="108"/>
    </row>
    <row r="30" spans="1:9">
      <c r="F30" s="106"/>
      <c r="G30" s="107"/>
      <c r="H30" s="107"/>
      <c r="I30" s="108"/>
    </row>
    <row r="31" spans="1:9">
      <c r="F31" s="106"/>
      <c r="G31" s="107"/>
      <c r="H31" s="107"/>
      <c r="I31" s="108"/>
    </row>
    <row r="32" spans="1:9">
      <c r="F32" s="106"/>
      <c r="G32" s="107"/>
      <c r="H32" s="107"/>
      <c r="I32" s="108"/>
    </row>
    <row r="33" spans="6:9">
      <c r="F33" s="106"/>
      <c r="G33" s="107"/>
      <c r="H33" s="107"/>
      <c r="I33" s="108"/>
    </row>
    <row r="34" spans="6:9">
      <c r="F34" s="106"/>
      <c r="G34" s="107"/>
      <c r="H34" s="107"/>
      <c r="I34" s="108"/>
    </row>
    <row r="35" spans="6:9">
      <c r="F35" s="106"/>
      <c r="G35" s="107"/>
      <c r="H35" s="107"/>
      <c r="I35" s="108"/>
    </row>
    <row r="36" spans="6:9">
      <c r="F36" s="106"/>
      <c r="G36" s="107"/>
      <c r="H36" s="107"/>
      <c r="I36" s="108"/>
    </row>
    <row r="37" spans="6:9">
      <c r="F37" s="106"/>
      <c r="G37" s="107"/>
      <c r="H37" s="107"/>
      <c r="I37" s="108"/>
    </row>
    <row r="38" spans="6:9">
      <c r="F38" s="106"/>
      <c r="G38" s="107"/>
      <c r="H38" s="107"/>
      <c r="I38" s="108"/>
    </row>
    <row r="39" spans="6:9">
      <c r="F39" s="106"/>
      <c r="G39" s="107"/>
      <c r="H39" s="107"/>
      <c r="I39" s="108"/>
    </row>
    <row r="40" spans="6:9">
      <c r="F40" s="106"/>
      <c r="G40" s="107"/>
      <c r="H40" s="107"/>
      <c r="I40" s="108"/>
    </row>
    <row r="41" spans="6:9">
      <c r="F41" s="106"/>
      <c r="G41" s="107"/>
      <c r="H41" s="107"/>
      <c r="I41" s="108"/>
    </row>
    <row r="42" spans="6:9">
      <c r="F42" s="106"/>
      <c r="G42" s="107"/>
      <c r="H42" s="107"/>
      <c r="I42" s="108"/>
    </row>
    <row r="43" spans="6:9">
      <c r="F43" s="106"/>
      <c r="G43" s="107"/>
      <c r="H43" s="107"/>
      <c r="I43" s="108"/>
    </row>
    <row r="44" spans="6:9">
      <c r="F44" s="106"/>
      <c r="G44" s="107"/>
      <c r="H44" s="107"/>
      <c r="I44" s="108"/>
    </row>
    <row r="45" spans="6:9">
      <c r="F45" s="106"/>
      <c r="G45" s="107"/>
      <c r="H45" s="107"/>
      <c r="I45" s="108"/>
    </row>
    <row r="46" spans="6:9">
      <c r="F46" s="106"/>
      <c r="G46" s="107"/>
      <c r="H46" s="107"/>
      <c r="I46" s="108"/>
    </row>
    <row r="47" spans="6:9">
      <c r="F47" s="106"/>
      <c r="G47" s="107"/>
      <c r="H47" s="107"/>
      <c r="I47" s="108"/>
    </row>
    <row r="48" spans="6:9">
      <c r="F48" s="106"/>
      <c r="G48" s="107"/>
      <c r="H48" s="107"/>
      <c r="I48" s="108"/>
    </row>
    <row r="49" spans="6:9">
      <c r="F49" s="106"/>
      <c r="G49" s="107"/>
      <c r="H49" s="107"/>
      <c r="I49" s="108"/>
    </row>
    <row r="50" spans="6:9">
      <c r="F50" s="106"/>
      <c r="G50" s="107"/>
      <c r="H50" s="107"/>
      <c r="I50" s="108"/>
    </row>
    <row r="51" spans="6:9">
      <c r="F51" s="106"/>
      <c r="G51" s="107"/>
      <c r="H51" s="107"/>
      <c r="I51" s="108"/>
    </row>
    <row r="52" spans="6:9">
      <c r="F52" s="106"/>
      <c r="G52" s="107"/>
      <c r="H52" s="107"/>
      <c r="I52" s="108"/>
    </row>
    <row r="53" spans="6:9">
      <c r="F53" s="106"/>
      <c r="G53" s="107"/>
      <c r="H53" s="107"/>
      <c r="I53" s="108"/>
    </row>
    <row r="54" spans="6:9">
      <c r="F54" s="106"/>
      <c r="G54" s="107"/>
      <c r="H54" s="107"/>
      <c r="I54" s="108"/>
    </row>
    <row r="55" spans="6:9">
      <c r="F55" s="106"/>
      <c r="G55" s="107"/>
      <c r="H55" s="107"/>
      <c r="I55" s="108"/>
    </row>
    <row r="56" spans="6:9">
      <c r="F56" s="106"/>
      <c r="G56" s="107"/>
      <c r="H56" s="107"/>
      <c r="I56" s="108"/>
    </row>
    <row r="57" spans="6:9">
      <c r="F57" s="106"/>
      <c r="G57" s="107"/>
      <c r="H57" s="107"/>
      <c r="I57" s="108"/>
    </row>
  </sheetData>
  <mergeCells count="24">
    <mergeCell ref="A1:B1"/>
    <mergeCell ref="A2:B2"/>
    <mergeCell ref="E6:I6"/>
    <mergeCell ref="E16:I16"/>
    <mergeCell ref="H22:I22"/>
    <mergeCell ref="E7:I7"/>
    <mergeCell ref="E8:I8"/>
    <mergeCell ref="E9:I9"/>
    <mergeCell ref="G2:I2"/>
    <mergeCell ref="C2:F2"/>
    <mergeCell ref="B7:D7"/>
    <mergeCell ref="B8:D8"/>
    <mergeCell ref="B9:D9"/>
    <mergeCell ref="B12:D12"/>
    <mergeCell ref="E12:I12"/>
    <mergeCell ref="B14:D14"/>
    <mergeCell ref="A10:I10"/>
    <mergeCell ref="E14:I14"/>
    <mergeCell ref="B15:D15"/>
    <mergeCell ref="E15:I15"/>
    <mergeCell ref="B13:D13"/>
    <mergeCell ref="E13:I13"/>
    <mergeCell ref="B11:D11"/>
    <mergeCell ref="E11:I11"/>
  </mergeCells>
  <phoneticPr fontId="0" type="noConversion"/>
  <pageMargins left="0.39370078740157483" right="0.39370078740157483" top="0.59055118110236227" bottom="0.39370078740157483" header="0.19685039370078741" footer="0.51181102362204722"/>
  <pageSetup paperSize="9" scale="97" orientation="portrait" blackAndWhite="1" r:id="rId1"/>
  <headerFooter alignWithMargins="0">
    <oddFooter>&amp;L&amp;9Zpracováno programem &amp;"Arial CE,Tučné"BUILDpower,  © RTS, a.s.&amp;R&amp;"Arial,Obyčejné"Strana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CB121"/>
  <sheetViews>
    <sheetView showGridLines="0" showZeros="0" tabSelected="1" topLeftCell="A16" zoomScaleNormal="100" workbookViewId="0">
      <selection activeCell="E37" sqref="E37"/>
    </sheetView>
  </sheetViews>
  <sheetFormatPr defaultRowHeight="12.75"/>
  <cols>
    <col min="1" max="1" width="9.7109375" style="109" customWidth="1"/>
    <col min="2" max="2" width="11.5703125" style="109" customWidth="1"/>
    <col min="3" max="3" width="41.28515625" style="109" customWidth="1"/>
    <col min="4" max="4" width="5.5703125" style="109" customWidth="1"/>
    <col min="5" max="5" width="8.5703125" style="126" customWidth="1"/>
    <col min="6" max="6" width="11" style="109" customWidth="1"/>
    <col min="7" max="7" width="11.85546875" style="139" customWidth="1"/>
    <col min="8" max="11" width="9.140625" style="109"/>
    <col min="12" max="12" width="75.42578125" style="109" customWidth="1"/>
    <col min="13" max="13" width="45.28515625" style="109" customWidth="1"/>
    <col min="14" max="16384" width="9.140625" style="109"/>
  </cols>
  <sheetData>
    <row r="1" spans="1:80" ht="15.75">
      <c r="A1" s="265" t="s">
        <v>36</v>
      </c>
      <c r="B1" s="265"/>
      <c r="C1" s="265"/>
      <c r="D1" s="265"/>
      <c r="E1" s="265"/>
      <c r="F1" s="265"/>
      <c r="G1" s="265"/>
    </row>
    <row r="2" spans="1:80" ht="14.25" customHeight="1" thickBot="1">
      <c r="B2" s="116"/>
      <c r="C2" s="117"/>
      <c r="D2" s="117"/>
      <c r="E2" s="118"/>
      <c r="F2" s="117"/>
      <c r="G2" s="186"/>
    </row>
    <row r="3" spans="1:80" ht="26.25" thickTop="1">
      <c r="A3" s="266" t="s">
        <v>68</v>
      </c>
      <c r="B3" s="267"/>
      <c r="C3" s="119" t="str">
        <f>CONCATENATE(cislostavby," ",nazevstavby)</f>
        <v xml:space="preserve"> „Muzeum regionu Valašsko, p.o. – stěhování zámku Vsetín“</v>
      </c>
      <c r="D3" s="120"/>
      <c r="E3" s="121" t="s">
        <v>37</v>
      </c>
      <c r="F3" s="122">
        <f>Rekapitulace!H1</f>
        <v>0</v>
      </c>
      <c r="G3" s="187"/>
    </row>
    <row r="4" spans="1:80" ht="26.25" thickBot="1">
      <c r="A4" s="268" t="s">
        <v>28</v>
      </c>
      <c r="B4" s="269"/>
      <c r="C4" s="123" t="str">
        <f>CONCATENATE(cisloobjektu," ",nazevobjektu)</f>
        <v>zámek Vsetín Stěhování zámku Vsetín I. II. a III. etapa (*)</v>
      </c>
      <c r="D4" s="124"/>
      <c r="E4" s="270" t="str">
        <f>Rekapitulace!G2</f>
        <v>Výzva k podání nabídek</v>
      </c>
      <c r="F4" s="271"/>
      <c r="G4" s="272"/>
    </row>
    <row r="5" spans="1:80" ht="13.5" thickTop="1">
      <c r="A5" s="169" t="s">
        <v>55</v>
      </c>
      <c r="B5" s="170"/>
      <c r="C5" s="170"/>
      <c r="D5" s="170"/>
      <c r="E5" s="171"/>
      <c r="F5" s="170"/>
      <c r="G5" s="188"/>
    </row>
    <row r="6" spans="1:80">
      <c r="A6" s="169"/>
      <c r="B6" s="170"/>
      <c r="C6" s="170"/>
      <c r="D6" s="170"/>
      <c r="E6" s="171"/>
      <c r="F6" s="170"/>
      <c r="G6" s="188"/>
    </row>
    <row r="7" spans="1:80">
      <c r="A7" s="263" t="s">
        <v>38</v>
      </c>
      <c r="B7" s="264"/>
      <c r="C7" s="127" t="s">
        <v>39</v>
      </c>
      <c r="D7" s="127" t="s">
        <v>40</v>
      </c>
      <c r="E7" s="128" t="s">
        <v>41</v>
      </c>
      <c r="F7" s="127" t="s">
        <v>42</v>
      </c>
      <c r="G7" s="189" t="s">
        <v>43</v>
      </c>
    </row>
    <row r="8" spans="1:80">
      <c r="A8" s="174" t="s">
        <v>62</v>
      </c>
      <c r="B8" s="175"/>
      <c r="C8" s="176" t="s">
        <v>63</v>
      </c>
      <c r="D8" s="110"/>
      <c r="E8" s="111"/>
      <c r="F8" s="114"/>
      <c r="G8" s="190">
        <f>F8*E8</f>
        <v>0</v>
      </c>
      <c r="H8" s="129"/>
      <c r="I8" s="129"/>
      <c r="O8" s="130">
        <v>1</v>
      </c>
    </row>
    <row r="9" spans="1:80">
      <c r="A9" s="161"/>
      <c r="B9" s="167"/>
      <c r="C9" s="167" t="s">
        <v>56</v>
      </c>
      <c r="D9" s="110" t="s">
        <v>48</v>
      </c>
      <c r="E9" s="112">
        <v>1</v>
      </c>
      <c r="F9" s="114"/>
      <c r="G9" s="190">
        <f>F9*E9</f>
        <v>0</v>
      </c>
      <c r="H9" s="131"/>
      <c r="I9" s="129"/>
      <c r="O9" s="130"/>
    </row>
    <row r="10" spans="1:80">
      <c r="A10" s="163" t="s">
        <v>62</v>
      </c>
      <c r="B10" s="154" t="s">
        <v>50</v>
      </c>
      <c r="C10" s="155"/>
      <c r="D10" s="156"/>
      <c r="E10" s="157"/>
      <c r="F10" s="158">
        <v>0</v>
      </c>
      <c r="G10" s="191">
        <f>SUM(G9:G9)</f>
        <v>0</v>
      </c>
      <c r="H10" s="131"/>
      <c r="I10" s="129"/>
      <c r="O10" s="130"/>
    </row>
    <row r="11" spans="1:80">
      <c r="A11" s="174" t="s">
        <v>64</v>
      </c>
      <c r="B11" s="175"/>
      <c r="C11" s="176" t="s">
        <v>65</v>
      </c>
      <c r="D11" s="110"/>
      <c r="E11" s="111"/>
      <c r="F11" s="114"/>
      <c r="G11" s="190">
        <f>F11*E11</f>
        <v>0</v>
      </c>
      <c r="H11" s="129"/>
      <c r="I11" s="129"/>
      <c r="O11" s="130">
        <v>1</v>
      </c>
    </row>
    <row r="12" spans="1:80">
      <c r="A12" s="162"/>
      <c r="B12" s="167"/>
      <c r="C12" s="167" t="s">
        <v>56</v>
      </c>
      <c r="D12" s="110" t="s">
        <v>48</v>
      </c>
      <c r="E12" s="115">
        <v>1</v>
      </c>
      <c r="F12" s="114"/>
      <c r="G12" s="190">
        <f>F12*E12</f>
        <v>0</v>
      </c>
      <c r="H12" s="125"/>
      <c r="O12" s="130"/>
      <c r="CA12" s="133"/>
      <c r="CB12" s="133"/>
    </row>
    <row r="13" spans="1:80">
      <c r="A13" s="163" t="s">
        <v>64</v>
      </c>
      <c r="B13" s="154" t="s">
        <v>50</v>
      </c>
      <c r="C13" s="155"/>
      <c r="D13" s="156"/>
      <c r="E13" s="157"/>
      <c r="F13" s="158">
        <v>0</v>
      </c>
      <c r="G13" s="191">
        <f>SUM(G12:G12)</f>
        <v>0</v>
      </c>
      <c r="H13" s="125"/>
      <c r="O13" s="130"/>
      <c r="CA13" s="133"/>
      <c r="CB13" s="133"/>
    </row>
    <row r="14" spans="1:80">
      <c r="A14" s="174" t="s">
        <v>66</v>
      </c>
      <c r="B14" s="175"/>
      <c r="C14" s="176" t="s">
        <v>67</v>
      </c>
      <c r="D14" s="168"/>
      <c r="E14" s="115"/>
      <c r="F14" s="114"/>
      <c r="G14" s="190">
        <v>0</v>
      </c>
      <c r="H14" s="125"/>
      <c r="O14" s="130"/>
      <c r="CA14" s="133"/>
      <c r="CB14" s="133"/>
    </row>
    <row r="15" spans="1:80">
      <c r="A15" s="161"/>
      <c r="B15" s="113"/>
      <c r="C15" s="167" t="s">
        <v>56</v>
      </c>
      <c r="D15" s="168" t="s">
        <v>48</v>
      </c>
      <c r="E15" s="112">
        <v>1</v>
      </c>
      <c r="F15" s="114"/>
      <c r="G15" s="190">
        <f>F15*E15</f>
        <v>0</v>
      </c>
      <c r="H15" s="125"/>
      <c r="O15" s="130"/>
      <c r="CA15" s="133"/>
      <c r="CB15" s="133"/>
    </row>
    <row r="16" spans="1:80">
      <c r="A16" s="163" t="s">
        <v>66</v>
      </c>
      <c r="B16" s="154" t="s">
        <v>50</v>
      </c>
      <c r="C16" s="155"/>
      <c r="D16" s="156"/>
      <c r="E16" s="157"/>
      <c r="F16" s="158">
        <v>0</v>
      </c>
      <c r="G16" s="191">
        <f>SUM(G15:G15)</f>
        <v>0</v>
      </c>
      <c r="H16" s="125"/>
      <c r="O16" s="130"/>
      <c r="CA16" s="133"/>
      <c r="CB16" s="133"/>
    </row>
    <row r="17" spans="1:80">
      <c r="A17" s="260" t="s">
        <v>69</v>
      </c>
      <c r="B17" s="261"/>
      <c r="C17" s="261"/>
      <c r="D17" s="261"/>
      <c r="E17" s="261"/>
      <c r="F17" s="261"/>
      <c r="G17" s="262"/>
      <c r="H17" s="125"/>
      <c r="O17" s="130"/>
      <c r="CA17" s="133"/>
      <c r="CB17" s="133"/>
    </row>
    <row r="18" spans="1:80" ht="25.5">
      <c r="A18" s="174" t="s">
        <v>78</v>
      </c>
      <c r="B18" s="175"/>
      <c r="C18" s="212" t="s">
        <v>80</v>
      </c>
      <c r="D18" s="197"/>
      <c r="E18" s="198"/>
      <c r="F18" s="199"/>
      <c r="G18" s="200"/>
      <c r="H18" s="125"/>
      <c r="O18" s="130"/>
      <c r="CA18" s="133"/>
      <c r="CB18" s="133"/>
    </row>
    <row r="19" spans="1:80" ht="15">
      <c r="A19" s="183"/>
      <c r="B19" s="209"/>
      <c r="C19" s="213" t="s">
        <v>81</v>
      </c>
      <c r="D19" s="210" t="s">
        <v>94</v>
      </c>
      <c r="E19" s="214">
        <v>888</v>
      </c>
      <c r="F19" s="114">
        <v>0</v>
      </c>
      <c r="G19" s="190">
        <f t="shared" ref="G19:G31" si="0">F19*E19</f>
        <v>0</v>
      </c>
      <c r="H19" s="125"/>
      <c r="O19" s="130"/>
      <c r="CA19" s="133"/>
      <c r="CB19" s="133"/>
    </row>
    <row r="20" spans="1:80" ht="15">
      <c r="A20" s="183"/>
      <c r="B20" s="209"/>
      <c r="C20" s="213" t="s">
        <v>82</v>
      </c>
      <c r="D20" s="210" t="s">
        <v>48</v>
      </c>
      <c r="E20" s="211">
        <v>1</v>
      </c>
      <c r="F20" s="114">
        <v>0</v>
      </c>
      <c r="G20" s="190">
        <f t="shared" si="0"/>
        <v>0</v>
      </c>
      <c r="H20" s="125"/>
      <c r="O20" s="130"/>
      <c r="CA20" s="133"/>
      <c r="CB20" s="133"/>
    </row>
    <row r="21" spans="1:80" ht="15">
      <c r="A21" s="183"/>
      <c r="B21" s="209"/>
      <c r="C21" s="213" t="s">
        <v>83</v>
      </c>
      <c r="D21" s="210" t="s">
        <v>48</v>
      </c>
      <c r="E21" s="211">
        <v>1</v>
      </c>
      <c r="F21" s="114">
        <v>0</v>
      </c>
      <c r="G21" s="190">
        <f t="shared" si="0"/>
        <v>0</v>
      </c>
      <c r="H21" s="125"/>
      <c r="O21" s="130"/>
      <c r="CA21" s="133"/>
      <c r="CB21" s="133"/>
    </row>
    <row r="22" spans="1:80" ht="15">
      <c r="A22" s="183"/>
      <c r="B22" s="209"/>
      <c r="C22" s="213" t="s">
        <v>84</v>
      </c>
      <c r="D22" s="210" t="s">
        <v>48</v>
      </c>
      <c r="E22" s="211">
        <v>1</v>
      </c>
      <c r="F22" s="114">
        <v>0</v>
      </c>
      <c r="G22" s="190">
        <f t="shared" si="0"/>
        <v>0</v>
      </c>
      <c r="H22" s="125"/>
      <c r="O22" s="130"/>
      <c r="CA22" s="133"/>
      <c r="CB22" s="133"/>
    </row>
    <row r="23" spans="1:80" ht="15">
      <c r="A23" s="183"/>
      <c r="B23" s="209"/>
      <c r="C23" s="213" t="s">
        <v>85</v>
      </c>
      <c r="D23" s="210" t="s">
        <v>48</v>
      </c>
      <c r="E23" s="211">
        <v>1</v>
      </c>
      <c r="F23" s="114">
        <v>0</v>
      </c>
      <c r="G23" s="190">
        <f t="shared" si="0"/>
        <v>0</v>
      </c>
      <c r="H23" s="125"/>
      <c r="O23" s="130"/>
      <c r="CA23" s="133"/>
      <c r="CB23" s="133"/>
    </row>
    <row r="24" spans="1:80" ht="15">
      <c r="A24" s="183"/>
      <c r="B24" s="209"/>
      <c r="C24" s="213" t="s">
        <v>86</v>
      </c>
      <c r="D24" s="210" t="s">
        <v>48</v>
      </c>
      <c r="E24" s="211">
        <v>8</v>
      </c>
      <c r="F24" s="114">
        <v>0</v>
      </c>
      <c r="G24" s="190">
        <f t="shared" si="0"/>
        <v>0</v>
      </c>
      <c r="H24" s="125"/>
      <c r="O24" s="130"/>
      <c r="CA24" s="133"/>
      <c r="CB24" s="133"/>
    </row>
    <row r="25" spans="1:80" ht="15">
      <c r="A25" s="183"/>
      <c r="B25" s="209"/>
      <c r="C25" s="213" t="s">
        <v>87</v>
      </c>
      <c r="D25" s="210" t="s">
        <v>48</v>
      </c>
      <c r="E25" s="211">
        <v>20</v>
      </c>
      <c r="F25" s="114">
        <v>0</v>
      </c>
      <c r="G25" s="190">
        <f t="shared" si="0"/>
        <v>0</v>
      </c>
      <c r="H25" s="125"/>
      <c r="O25" s="130"/>
      <c r="CA25" s="133"/>
      <c r="CB25" s="133"/>
    </row>
    <row r="26" spans="1:80" ht="15">
      <c r="A26" s="183"/>
      <c r="B26" s="209"/>
      <c r="C26" s="213" t="s">
        <v>88</v>
      </c>
      <c r="D26" s="210" t="s">
        <v>48</v>
      </c>
      <c r="E26" s="211">
        <v>1</v>
      </c>
      <c r="F26" s="114">
        <v>0</v>
      </c>
      <c r="G26" s="190">
        <f t="shared" si="0"/>
        <v>0</v>
      </c>
      <c r="H26" s="125"/>
      <c r="O26" s="130"/>
      <c r="CA26" s="133"/>
      <c r="CB26" s="133"/>
    </row>
    <row r="27" spans="1:80" ht="15">
      <c r="A27" s="183"/>
      <c r="B27" s="209"/>
      <c r="C27" s="213" t="s">
        <v>89</v>
      </c>
      <c r="D27" s="210" t="s">
        <v>48</v>
      </c>
      <c r="E27" s="211">
        <v>1</v>
      </c>
      <c r="F27" s="114">
        <v>0</v>
      </c>
      <c r="G27" s="190">
        <f t="shared" si="0"/>
        <v>0</v>
      </c>
      <c r="H27" s="125"/>
      <c r="O27" s="130"/>
      <c r="CA27" s="133"/>
      <c r="CB27" s="133"/>
    </row>
    <row r="28" spans="1:80" ht="15">
      <c r="A28" s="183"/>
      <c r="B28" s="209"/>
      <c r="C28" s="213" t="s">
        <v>90</v>
      </c>
      <c r="D28" s="210" t="s">
        <v>48</v>
      </c>
      <c r="E28" s="211">
        <v>8</v>
      </c>
      <c r="F28" s="114">
        <v>0</v>
      </c>
      <c r="G28" s="190">
        <f t="shared" si="0"/>
        <v>0</v>
      </c>
      <c r="H28" s="125"/>
      <c r="O28" s="130"/>
      <c r="CA28" s="133"/>
      <c r="CB28" s="133"/>
    </row>
    <row r="29" spans="1:80" ht="15">
      <c r="A29" s="183"/>
      <c r="B29" s="209"/>
      <c r="C29" s="213" t="s">
        <v>91</v>
      </c>
      <c r="D29" s="210" t="s">
        <v>48</v>
      </c>
      <c r="E29" s="211">
        <v>1</v>
      </c>
      <c r="F29" s="114">
        <v>0</v>
      </c>
      <c r="G29" s="190">
        <f t="shared" si="0"/>
        <v>0</v>
      </c>
      <c r="H29" s="125"/>
      <c r="O29" s="130"/>
      <c r="CA29" s="133"/>
      <c r="CB29" s="133"/>
    </row>
    <row r="30" spans="1:80" ht="15">
      <c r="A30" s="183"/>
      <c r="B30" s="209"/>
      <c r="C30" s="213" t="s">
        <v>92</v>
      </c>
      <c r="D30" s="210" t="s">
        <v>48</v>
      </c>
      <c r="E30" s="211">
        <v>1</v>
      </c>
      <c r="F30" s="114">
        <v>0</v>
      </c>
      <c r="G30" s="190">
        <f t="shared" si="0"/>
        <v>0</v>
      </c>
      <c r="H30" s="125"/>
      <c r="O30" s="130"/>
      <c r="CA30" s="133"/>
      <c r="CB30" s="133"/>
    </row>
    <row r="31" spans="1:80" ht="15">
      <c r="A31" s="183"/>
      <c r="B31" s="209"/>
      <c r="C31" s="213" t="s">
        <v>93</v>
      </c>
      <c r="D31" s="210" t="s">
        <v>48</v>
      </c>
      <c r="E31" s="211">
        <v>1</v>
      </c>
      <c r="F31" s="114">
        <v>0</v>
      </c>
      <c r="G31" s="190">
        <f t="shared" si="0"/>
        <v>0</v>
      </c>
      <c r="H31" s="125"/>
      <c r="O31" s="130"/>
      <c r="CA31" s="133"/>
      <c r="CB31" s="133"/>
    </row>
    <row r="32" spans="1:80">
      <c r="A32" s="163" t="s">
        <v>78</v>
      </c>
      <c r="B32" s="154" t="s">
        <v>50</v>
      </c>
      <c r="C32" s="155"/>
      <c r="D32" s="156"/>
      <c r="E32" s="157"/>
      <c r="F32" s="158">
        <v>0</v>
      </c>
      <c r="G32" s="191">
        <f>SUM(G19:G31)</f>
        <v>0</v>
      </c>
      <c r="H32" s="125"/>
      <c r="O32" s="130"/>
      <c r="CA32" s="133"/>
      <c r="CB32" s="133"/>
    </row>
    <row r="33" spans="1:80" ht="14.25" customHeight="1">
      <c r="A33" s="174" t="s">
        <v>78</v>
      </c>
      <c r="B33" s="175"/>
      <c r="C33" s="176" t="s">
        <v>76</v>
      </c>
      <c r="D33" s="168"/>
      <c r="E33" s="115"/>
      <c r="F33" s="114"/>
      <c r="G33" s="190">
        <v>0</v>
      </c>
      <c r="H33" s="125"/>
      <c r="O33" s="130"/>
      <c r="CA33" s="133"/>
      <c r="CB33" s="133"/>
    </row>
    <row r="34" spans="1:80">
      <c r="A34" s="162"/>
      <c r="B34" s="167"/>
      <c r="C34" s="167"/>
      <c r="D34" s="110" t="s">
        <v>48</v>
      </c>
      <c r="E34" s="115">
        <v>192</v>
      </c>
      <c r="F34" s="114">
        <v>0</v>
      </c>
      <c r="G34" s="190">
        <f>F34*E34</f>
        <v>0</v>
      </c>
      <c r="H34" s="125"/>
      <c r="O34" s="130"/>
      <c r="CA34" s="133"/>
      <c r="CB34" s="133"/>
    </row>
    <row r="35" spans="1:80">
      <c r="A35" s="163" t="s">
        <v>78</v>
      </c>
      <c r="B35" s="154" t="s">
        <v>50</v>
      </c>
      <c r="C35" s="155"/>
      <c r="D35" s="156"/>
      <c r="E35" s="157"/>
      <c r="F35" s="158">
        <v>0</v>
      </c>
      <c r="G35" s="191">
        <f>SUM(G34:G34)</f>
        <v>0</v>
      </c>
      <c r="H35" s="125"/>
      <c r="O35" s="130"/>
      <c r="CA35" s="133"/>
      <c r="CB35" s="133"/>
    </row>
    <row r="36" spans="1:80" ht="25.5">
      <c r="A36" s="174" t="s">
        <v>78</v>
      </c>
      <c r="B36" s="175"/>
      <c r="C36" s="176" t="s">
        <v>77</v>
      </c>
      <c r="D36" s="110"/>
      <c r="E36" s="115"/>
      <c r="F36" s="114"/>
      <c r="G36" s="190">
        <f t="shared" ref="G36:G42" si="1">F36*E36</f>
        <v>0</v>
      </c>
      <c r="H36" s="125"/>
      <c r="O36" s="130"/>
      <c r="CA36" s="133"/>
      <c r="CB36" s="133"/>
    </row>
    <row r="37" spans="1:80">
      <c r="A37" s="183"/>
      <c r="B37" s="185"/>
      <c r="C37" s="185"/>
      <c r="D37" s="168" t="s">
        <v>48</v>
      </c>
      <c r="E37" s="115">
        <v>35</v>
      </c>
      <c r="F37" s="114"/>
      <c r="G37" s="190">
        <f t="shared" si="1"/>
        <v>0</v>
      </c>
      <c r="H37" s="125"/>
      <c r="O37" s="130"/>
      <c r="CA37" s="133"/>
      <c r="CB37" s="133"/>
    </row>
    <row r="38" spans="1:80">
      <c r="A38" s="163" t="s">
        <v>78</v>
      </c>
      <c r="B38" s="154" t="s">
        <v>50</v>
      </c>
      <c r="C38" s="155"/>
      <c r="D38" s="156"/>
      <c r="E38" s="157"/>
      <c r="F38" s="158"/>
      <c r="G38" s="191">
        <f>SUM(G37:G37)</f>
        <v>0</v>
      </c>
      <c r="H38" s="125"/>
      <c r="O38" s="130"/>
      <c r="CA38" s="133"/>
      <c r="CB38" s="133"/>
    </row>
    <row r="39" spans="1:80">
      <c r="A39" s="174" t="s">
        <v>79</v>
      </c>
      <c r="B39" s="175"/>
      <c r="C39" s="176" t="s">
        <v>73</v>
      </c>
      <c r="D39" s="110"/>
      <c r="E39" s="115"/>
      <c r="F39" s="114"/>
      <c r="G39" s="190">
        <f t="shared" si="1"/>
        <v>0</v>
      </c>
      <c r="H39" s="125"/>
      <c r="O39" s="130"/>
      <c r="CA39" s="133"/>
      <c r="CB39" s="133"/>
    </row>
    <row r="40" spans="1:80">
      <c r="A40" s="183"/>
      <c r="B40" s="207"/>
      <c r="C40" s="208"/>
      <c r="D40" s="168" t="s">
        <v>48</v>
      </c>
      <c r="E40" s="115"/>
      <c r="F40" s="114"/>
      <c r="G40" s="190">
        <f t="shared" ref="G40" si="2">F40*E40</f>
        <v>0</v>
      </c>
      <c r="H40" s="125"/>
      <c r="O40" s="130"/>
      <c r="CA40" s="133"/>
      <c r="CB40" s="133"/>
    </row>
    <row r="41" spans="1:80">
      <c r="A41" s="163" t="s">
        <v>79</v>
      </c>
      <c r="B41" s="154" t="s">
        <v>50</v>
      </c>
      <c r="C41" s="155"/>
      <c r="D41" s="156"/>
      <c r="E41" s="157"/>
      <c r="F41" s="158">
        <v>0</v>
      </c>
      <c r="G41" s="191">
        <f>SUM(G40:G40)</f>
        <v>0</v>
      </c>
      <c r="H41" s="125"/>
      <c r="O41" s="130"/>
      <c r="CA41" s="133"/>
      <c r="CB41" s="133"/>
    </row>
    <row r="42" spans="1:80">
      <c r="A42" s="174" t="s">
        <v>98</v>
      </c>
      <c r="B42" s="175"/>
      <c r="C42" s="176" t="s">
        <v>74</v>
      </c>
      <c r="D42" s="110"/>
      <c r="E42" s="115"/>
      <c r="F42" s="114"/>
      <c r="G42" s="190">
        <f t="shared" si="1"/>
        <v>0</v>
      </c>
      <c r="H42" s="125"/>
      <c r="O42" s="130"/>
      <c r="CA42" s="133"/>
      <c r="CB42" s="133"/>
    </row>
    <row r="43" spans="1:80">
      <c r="A43" s="183"/>
      <c r="B43" s="185"/>
      <c r="C43" s="185"/>
      <c r="D43" s="168" t="s">
        <v>100</v>
      </c>
      <c r="E43" s="115"/>
      <c r="F43" s="114"/>
      <c r="G43" s="190">
        <f t="shared" ref="G43" si="3">F43*E43</f>
        <v>0</v>
      </c>
      <c r="H43" s="125"/>
      <c r="O43" s="130"/>
      <c r="CA43" s="133"/>
      <c r="CB43" s="133"/>
    </row>
    <row r="44" spans="1:80">
      <c r="A44" s="163" t="s">
        <v>98</v>
      </c>
      <c r="B44" s="154" t="s">
        <v>50</v>
      </c>
      <c r="C44" s="155"/>
      <c r="D44" s="156"/>
      <c r="E44" s="157"/>
      <c r="F44" s="158">
        <v>0</v>
      </c>
      <c r="G44" s="191">
        <f>SUM(G43:G43)</f>
        <v>0</v>
      </c>
      <c r="H44" s="125"/>
      <c r="O44" s="130"/>
      <c r="CA44" s="133"/>
      <c r="CB44" s="133"/>
    </row>
    <row r="45" spans="1:80">
      <c r="A45" s="201"/>
      <c r="B45" s="202"/>
      <c r="C45" s="202"/>
      <c r="D45" s="203"/>
      <c r="E45" s="204"/>
      <c r="F45" s="205"/>
      <c r="G45" s="206"/>
      <c r="H45" s="125"/>
      <c r="O45" s="130"/>
      <c r="CA45" s="133"/>
      <c r="CB45" s="133"/>
    </row>
    <row r="46" spans="1:80">
      <c r="E46" s="109"/>
      <c r="G46" s="109"/>
      <c r="H46" s="125"/>
      <c r="O46" s="130"/>
      <c r="CA46" s="133"/>
      <c r="CB46" s="133"/>
    </row>
    <row r="47" spans="1:80">
      <c r="A47" s="177"/>
      <c r="B47" s="178"/>
      <c r="C47" s="179"/>
      <c r="D47" s="180"/>
      <c r="E47" s="181"/>
      <c r="F47" s="182"/>
      <c r="G47" s="192"/>
      <c r="H47" s="125"/>
      <c r="O47" s="130"/>
      <c r="CA47" s="133"/>
      <c r="CB47" s="133"/>
    </row>
    <row r="48" spans="1:80" ht="25.5">
      <c r="A48" s="164"/>
      <c r="B48" s="134" t="s">
        <v>44</v>
      </c>
      <c r="C48" s="135" t="str">
        <f>CONCATENATE(cisloobjektu," ",nazevobjektu)</f>
        <v>zámek Vsetín Stěhování zámku Vsetín I. II. a III. etapa (*)</v>
      </c>
      <c r="D48" s="136"/>
      <c r="E48" s="137"/>
      <c r="F48" s="138"/>
      <c r="G48" s="193">
        <f>SUM(G10,G13,G16)</f>
        <v>0</v>
      </c>
      <c r="H48" s="125"/>
      <c r="O48" s="130"/>
      <c r="CA48" s="133"/>
      <c r="CB48" s="133"/>
    </row>
    <row r="49" spans="1:80">
      <c r="A49" s="165"/>
      <c r="E49" s="109"/>
      <c r="H49" s="125"/>
      <c r="O49" s="130"/>
      <c r="CA49" s="133"/>
      <c r="CB49" s="133"/>
    </row>
    <row r="50" spans="1:80">
      <c r="A50" s="165"/>
      <c r="E50" s="109"/>
      <c r="H50" s="125"/>
      <c r="O50" s="130"/>
      <c r="CA50" s="133"/>
      <c r="CB50" s="133"/>
    </row>
    <row r="51" spans="1:80">
      <c r="A51" s="165"/>
      <c r="E51" s="109"/>
      <c r="H51" s="125"/>
      <c r="O51" s="130"/>
      <c r="CA51" s="133"/>
      <c r="CB51" s="133"/>
    </row>
    <row r="52" spans="1:80">
      <c r="A52" s="165"/>
      <c r="E52" s="109"/>
      <c r="H52" s="132"/>
      <c r="O52" s="130"/>
      <c r="CA52" s="133"/>
      <c r="CB52" s="133"/>
    </row>
    <row r="53" spans="1:80">
      <c r="A53" s="165"/>
      <c r="E53" s="109"/>
      <c r="H53" s="125"/>
      <c r="O53" s="130"/>
      <c r="CA53" s="133"/>
      <c r="CB53" s="133"/>
    </row>
    <row r="54" spans="1:80">
      <c r="A54" s="165"/>
      <c r="E54" s="109"/>
      <c r="H54" s="125"/>
      <c r="O54" s="130"/>
      <c r="CA54" s="133"/>
      <c r="CB54" s="133"/>
    </row>
    <row r="55" spans="1:80">
      <c r="A55" s="165"/>
      <c r="E55" s="109"/>
      <c r="H55" s="125"/>
      <c r="O55" s="130"/>
      <c r="CA55" s="133"/>
      <c r="CB55" s="133"/>
    </row>
    <row r="56" spans="1:80">
      <c r="A56" s="165"/>
      <c r="E56" s="109"/>
      <c r="H56" s="125"/>
      <c r="O56" s="130"/>
      <c r="CA56" s="133"/>
      <c r="CB56" s="133"/>
    </row>
    <row r="57" spans="1:80">
      <c r="A57" s="165"/>
      <c r="E57" s="109"/>
      <c r="H57" s="125"/>
      <c r="O57" s="130"/>
      <c r="CA57" s="133"/>
      <c r="CB57" s="133"/>
    </row>
    <row r="58" spans="1:80">
      <c r="A58" s="165"/>
      <c r="E58" s="109"/>
      <c r="H58" s="125"/>
      <c r="O58" s="130"/>
      <c r="CA58" s="133"/>
      <c r="CB58" s="133"/>
    </row>
    <row r="59" spans="1:80">
      <c r="A59" s="165"/>
      <c r="E59" s="109"/>
      <c r="H59" s="125"/>
      <c r="O59" s="130"/>
      <c r="CA59" s="133"/>
      <c r="CB59" s="133"/>
    </row>
    <row r="60" spans="1:80">
      <c r="E60" s="109"/>
      <c r="H60" s="125"/>
      <c r="O60" s="130"/>
      <c r="CA60" s="133"/>
      <c r="CB60" s="133"/>
    </row>
    <row r="61" spans="1:80">
      <c r="E61" s="109"/>
      <c r="H61" s="125"/>
      <c r="O61" s="130"/>
      <c r="CA61" s="133"/>
      <c r="CB61" s="133"/>
    </row>
    <row r="62" spans="1:80">
      <c r="E62" s="109"/>
      <c r="H62" s="125"/>
      <c r="O62" s="130"/>
      <c r="CA62" s="133"/>
      <c r="CB62" s="133"/>
    </row>
    <row r="63" spans="1:80">
      <c r="E63" s="109"/>
      <c r="H63" s="125"/>
      <c r="O63" s="130"/>
      <c r="CA63" s="133"/>
      <c r="CB63" s="133"/>
    </row>
    <row r="64" spans="1:80">
      <c r="E64" s="109"/>
      <c r="H64" s="125"/>
      <c r="O64" s="130"/>
      <c r="CA64" s="133"/>
      <c r="CB64" s="133"/>
    </row>
    <row r="65" spans="1:80">
      <c r="E65" s="109"/>
      <c r="H65" s="125"/>
      <c r="O65" s="130"/>
      <c r="CA65" s="133"/>
      <c r="CB65" s="133"/>
    </row>
    <row r="66" spans="1:80">
      <c r="E66" s="109"/>
      <c r="H66" s="132"/>
      <c r="O66" s="130"/>
      <c r="CA66" s="133"/>
      <c r="CB66" s="133"/>
    </row>
    <row r="67" spans="1:80">
      <c r="E67" s="109"/>
      <c r="H67" s="125"/>
      <c r="O67" s="130"/>
      <c r="CA67" s="133"/>
      <c r="CB67" s="133"/>
    </row>
    <row r="68" spans="1:80">
      <c r="E68" s="109"/>
      <c r="H68" s="125"/>
      <c r="O68" s="130"/>
      <c r="CA68" s="133"/>
      <c r="CB68" s="133"/>
    </row>
    <row r="69" spans="1:80">
      <c r="E69" s="109"/>
      <c r="H69" s="125"/>
      <c r="O69" s="130"/>
      <c r="CA69" s="133"/>
      <c r="CB69" s="133"/>
    </row>
    <row r="70" spans="1:80">
      <c r="E70" s="109"/>
      <c r="H70" s="125"/>
      <c r="O70" s="130"/>
      <c r="CA70" s="133"/>
      <c r="CB70" s="133"/>
    </row>
    <row r="71" spans="1:80">
      <c r="E71" s="109"/>
      <c r="H71" s="125"/>
      <c r="O71" s="130"/>
      <c r="CA71" s="133"/>
      <c r="CB71" s="133"/>
    </row>
    <row r="72" spans="1:80">
      <c r="A72" s="140"/>
      <c r="B72" s="140"/>
      <c r="C72" s="140"/>
      <c r="D72" s="140"/>
      <c r="E72" s="140"/>
      <c r="F72" s="140"/>
      <c r="G72" s="194"/>
      <c r="H72" s="125"/>
      <c r="O72" s="130"/>
      <c r="CA72" s="133"/>
      <c r="CB72" s="133"/>
    </row>
    <row r="73" spans="1:80">
      <c r="A73" s="140"/>
      <c r="B73" s="140"/>
      <c r="C73" s="140"/>
      <c r="D73" s="140"/>
      <c r="E73" s="140"/>
      <c r="F73" s="140"/>
      <c r="G73" s="194"/>
      <c r="H73" s="125"/>
      <c r="O73" s="130"/>
      <c r="CA73" s="133"/>
      <c r="CB73" s="133"/>
    </row>
    <row r="74" spans="1:80">
      <c r="A74" s="140"/>
      <c r="B74" s="140"/>
      <c r="C74" s="140"/>
      <c r="D74" s="140"/>
      <c r="E74" s="140"/>
      <c r="F74" s="140"/>
      <c r="G74" s="194"/>
      <c r="H74" s="125"/>
      <c r="O74" s="130"/>
      <c r="CA74" s="133"/>
      <c r="CB74" s="133"/>
    </row>
    <row r="75" spans="1:80">
      <c r="A75" s="140"/>
      <c r="B75" s="140"/>
      <c r="C75" s="140"/>
      <c r="D75" s="140"/>
      <c r="E75" s="140"/>
      <c r="F75" s="140"/>
      <c r="G75" s="194"/>
      <c r="H75" s="125"/>
      <c r="O75" s="130"/>
      <c r="CA75" s="133"/>
      <c r="CB75" s="133"/>
    </row>
    <row r="76" spans="1:80">
      <c r="E76" s="109"/>
      <c r="H76" s="125"/>
      <c r="O76" s="130"/>
      <c r="CA76" s="133"/>
      <c r="CB76" s="133"/>
    </row>
    <row r="77" spans="1:80">
      <c r="E77" s="109"/>
      <c r="H77" s="125"/>
      <c r="O77" s="130"/>
      <c r="CA77" s="133"/>
      <c r="CB77" s="133"/>
    </row>
    <row r="78" spans="1:80">
      <c r="E78" s="109"/>
      <c r="H78" s="125"/>
      <c r="O78" s="130"/>
      <c r="CA78" s="133"/>
      <c r="CB78" s="133"/>
    </row>
    <row r="79" spans="1:80">
      <c r="E79" s="109"/>
      <c r="H79" s="125"/>
      <c r="O79" s="130"/>
      <c r="CA79" s="133"/>
      <c r="CB79" s="133"/>
    </row>
    <row r="80" spans="1:80">
      <c r="E80" s="109"/>
      <c r="H80" s="125"/>
      <c r="O80" s="130"/>
      <c r="CA80" s="133"/>
      <c r="CB80" s="133"/>
    </row>
    <row r="81" spans="5:80">
      <c r="E81" s="109"/>
      <c r="H81" s="125"/>
      <c r="O81" s="130"/>
      <c r="CA81" s="133"/>
      <c r="CB81" s="133"/>
    </row>
    <row r="82" spans="5:80">
      <c r="E82" s="109"/>
      <c r="H82" s="125"/>
      <c r="O82" s="130"/>
      <c r="CA82" s="133"/>
      <c r="CB82" s="133"/>
    </row>
    <row r="83" spans="5:80">
      <c r="E83" s="109"/>
      <c r="H83" s="125"/>
      <c r="O83" s="130"/>
      <c r="CA83" s="133"/>
      <c r="CB83" s="133"/>
    </row>
    <row r="84" spans="5:80">
      <c r="E84" s="109"/>
      <c r="H84" s="125"/>
      <c r="O84" s="130"/>
      <c r="CA84" s="133"/>
      <c r="CB84" s="133"/>
    </row>
    <row r="85" spans="5:80" ht="12.75" customHeight="1">
      <c r="E85" s="109"/>
      <c r="H85" s="125"/>
      <c r="O85" s="130"/>
      <c r="CA85" s="133"/>
      <c r="CB85" s="133"/>
    </row>
    <row r="86" spans="5:80">
      <c r="E86" s="109"/>
      <c r="H86" s="125"/>
      <c r="O86" s="130"/>
      <c r="CA86" s="133"/>
      <c r="CB86" s="133"/>
    </row>
    <row r="87" spans="5:80">
      <c r="E87" s="109"/>
      <c r="H87" s="125"/>
      <c r="O87" s="130"/>
      <c r="CA87" s="133"/>
      <c r="CB87" s="133"/>
    </row>
    <row r="88" spans="5:80">
      <c r="E88" s="109"/>
      <c r="H88" s="125"/>
      <c r="O88" s="130"/>
      <c r="CA88" s="133"/>
      <c r="CB88" s="133"/>
    </row>
    <row r="89" spans="5:80">
      <c r="E89" s="109"/>
      <c r="H89" s="125"/>
      <c r="O89" s="130"/>
      <c r="CA89" s="133"/>
      <c r="CB89" s="133"/>
    </row>
    <row r="90" spans="5:80">
      <c r="E90" s="109"/>
      <c r="H90" s="125"/>
      <c r="O90" s="130"/>
      <c r="CA90" s="133"/>
      <c r="CB90" s="133"/>
    </row>
    <row r="91" spans="5:80">
      <c r="E91" s="109"/>
      <c r="H91" s="125"/>
      <c r="O91" s="130"/>
      <c r="CA91" s="133"/>
      <c r="CB91" s="133"/>
    </row>
    <row r="92" spans="5:80">
      <c r="E92" s="109"/>
      <c r="H92" s="125"/>
      <c r="O92" s="130"/>
      <c r="CA92" s="133"/>
      <c r="CB92" s="133"/>
    </row>
    <row r="93" spans="5:80">
      <c r="E93" s="109"/>
      <c r="H93" s="125"/>
      <c r="O93" s="130"/>
      <c r="CA93" s="133"/>
      <c r="CB93" s="133"/>
    </row>
    <row r="94" spans="5:80">
      <c r="E94" s="109"/>
      <c r="O94" s="130">
        <v>4</v>
      </c>
      <c r="BA94" s="139"/>
      <c r="BB94" s="139"/>
      <c r="BC94" s="139"/>
      <c r="BD94" s="139"/>
      <c r="BE94" s="139"/>
    </row>
    <row r="95" spans="5:80">
      <c r="E95" s="109"/>
    </row>
    <row r="96" spans="5:80">
      <c r="E96" s="109"/>
    </row>
    <row r="97" spans="1:7">
      <c r="E97" s="109"/>
    </row>
    <row r="98" spans="1:7">
      <c r="E98" s="109"/>
    </row>
    <row r="99" spans="1:7">
      <c r="E99" s="109"/>
    </row>
    <row r="100" spans="1:7">
      <c r="E100" s="109"/>
    </row>
    <row r="101" spans="1:7">
      <c r="E101" s="109"/>
    </row>
    <row r="102" spans="1:7">
      <c r="E102" s="109"/>
    </row>
    <row r="103" spans="1:7">
      <c r="E103" s="109"/>
    </row>
    <row r="104" spans="1:7">
      <c r="E104" s="109"/>
    </row>
    <row r="105" spans="1:7">
      <c r="E105" s="109"/>
    </row>
    <row r="106" spans="1:7">
      <c r="E106" s="109"/>
    </row>
    <row r="107" spans="1:7">
      <c r="A107" s="141"/>
      <c r="B107" s="141"/>
    </row>
    <row r="108" spans="1:7">
      <c r="A108" s="140"/>
      <c r="B108" s="140"/>
      <c r="C108" s="142"/>
      <c r="D108" s="142"/>
      <c r="E108" s="143"/>
      <c r="F108" s="142"/>
      <c r="G108" s="195"/>
    </row>
    <row r="109" spans="1:7">
      <c r="A109" s="144"/>
      <c r="B109" s="144"/>
      <c r="C109" s="140"/>
      <c r="D109" s="140"/>
      <c r="E109" s="145"/>
      <c r="F109" s="140"/>
      <c r="G109" s="194"/>
    </row>
    <row r="110" spans="1:7">
      <c r="A110" s="140"/>
      <c r="B110" s="140"/>
      <c r="C110" s="140"/>
      <c r="D110" s="140"/>
      <c r="E110" s="145"/>
      <c r="F110" s="140"/>
      <c r="G110" s="194"/>
    </row>
    <row r="111" spans="1:7">
      <c r="A111" s="140"/>
      <c r="B111" s="140"/>
      <c r="C111" s="140"/>
      <c r="D111" s="140"/>
      <c r="E111" s="145"/>
      <c r="F111" s="140"/>
      <c r="G111" s="194"/>
    </row>
    <row r="112" spans="1:7">
      <c r="A112" s="140"/>
      <c r="B112" s="140"/>
      <c r="C112" s="140"/>
      <c r="D112" s="140"/>
      <c r="E112" s="145"/>
      <c r="F112" s="140"/>
      <c r="G112" s="194"/>
    </row>
    <row r="113" spans="1:7">
      <c r="A113" s="140"/>
      <c r="B113" s="140"/>
      <c r="C113" s="140"/>
      <c r="D113" s="140"/>
      <c r="E113" s="145"/>
      <c r="F113" s="140"/>
      <c r="G113" s="194"/>
    </row>
    <row r="114" spans="1:7">
      <c r="A114" s="140"/>
      <c r="B114" s="140"/>
      <c r="C114" s="140"/>
      <c r="D114" s="140"/>
      <c r="E114" s="145"/>
      <c r="F114" s="140"/>
      <c r="G114" s="194"/>
    </row>
    <row r="115" spans="1:7">
      <c r="A115" s="140"/>
      <c r="B115" s="140"/>
      <c r="C115" s="140"/>
      <c r="D115" s="140"/>
      <c r="E115" s="145"/>
      <c r="F115" s="140"/>
      <c r="G115" s="194"/>
    </row>
    <row r="116" spans="1:7">
      <c r="A116" s="140"/>
      <c r="B116" s="140"/>
      <c r="C116" s="140"/>
      <c r="D116" s="140"/>
      <c r="E116" s="145"/>
      <c r="F116" s="140"/>
      <c r="G116" s="194"/>
    </row>
    <row r="117" spans="1:7">
      <c r="A117" s="140"/>
      <c r="B117" s="140"/>
      <c r="C117" s="140"/>
      <c r="D117" s="140"/>
      <c r="E117" s="145"/>
      <c r="F117" s="140"/>
      <c r="G117" s="194"/>
    </row>
    <row r="118" spans="1:7">
      <c r="A118" s="140"/>
      <c r="B118" s="140"/>
      <c r="C118" s="140"/>
      <c r="D118" s="140"/>
      <c r="E118" s="145"/>
      <c r="F118" s="140"/>
      <c r="G118" s="194"/>
    </row>
    <row r="119" spans="1:7">
      <c r="A119" s="140"/>
      <c r="B119" s="140"/>
      <c r="C119" s="140"/>
      <c r="D119" s="140"/>
      <c r="E119" s="145"/>
      <c r="F119" s="140"/>
      <c r="G119" s="194"/>
    </row>
    <row r="120" spans="1:7">
      <c r="A120" s="140"/>
      <c r="B120" s="140"/>
      <c r="C120" s="140"/>
      <c r="D120" s="140"/>
      <c r="E120" s="145"/>
      <c r="F120" s="140"/>
      <c r="G120" s="194"/>
    </row>
    <row r="121" spans="1:7">
      <c r="A121" s="140"/>
      <c r="B121" s="140"/>
      <c r="C121" s="140"/>
      <c r="D121" s="140"/>
      <c r="E121" s="145"/>
      <c r="F121" s="140"/>
      <c r="G121" s="194"/>
    </row>
  </sheetData>
  <mergeCells count="6">
    <mergeCell ref="A17:G17"/>
    <mergeCell ref="A7:B7"/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59055118110236227" bottom="0.98425196850393704" header="0.21" footer="0.51181102362204722"/>
  <pageSetup paperSize="9" scale="95" fitToHeight="2" orientation="portrait" r:id="rId1"/>
  <headerFooter alignWithMargins="0">
    <oddFooter>&amp;L&amp;9Zpracováno programem &amp;"Arial CE,Tučné"BUILDpower,  © RTS, a.s.&amp;R&amp;"Arial,Obyčejné"Strana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29</vt:i4>
      </vt:variant>
    </vt:vector>
  </HeadingPairs>
  <TitlesOfParts>
    <vt:vector size="32" baseType="lpstr">
      <vt:lpstr>Krycí list</vt:lpstr>
      <vt:lpstr>Rekapitulace</vt:lpstr>
      <vt:lpstr>Položky</vt:lpstr>
      <vt:lpstr>cisloobjektu</vt:lpstr>
      <vt:lpstr>cislostavby</vt:lpstr>
      <vt:lpstr>Datum</vt:lpstr>
      <vt:lpstr>JKSO</vt:lpstr>
      <vt:lpstr>MJ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projekty</dc:creator>
  <cp:lastModifiedBy>trezner</cp:lastModifiedBy>
  <cp:lastPrinted>2014-04-14T13:14:25Z</cp:lastPrinted>
  <dcterms:created xsi:type="dcterms:W3CDTF">2011-03-14T16:07:52Z</dcterms:created>
  <dcterms:modified xsi:type="dcterms:W3CDTF">2014-04-15T14:59:09Z</dcterms:modified>
</cp:coreProperties>
</file>